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aPasta_de_trabalho" defaultThemeVersion="124226"/>
  <bookViews>
    <workbookView xWindow="480" yWindow="45" windowWidth="13335" windowHeight="5130" activeTab="6"/>
  </bookViews>
  <sheets>
    <sheet name="Resumo" sheetId="7" r:id="rId1"/>
    <sheet name="Cliente" sheetId="1" r:id="rId2"/>
    <sheet name="Controle de Custos" sheetId="5" r:id="rId3"/>
    <sheet name="Gastos" sheetId="3" r:id="rId4"/>
    <sheet name="Prazos" sheetId="10" r:id="rId5"/>
    <sheet name="Qualidade" sheetId="4" r:id="rId6"/>
    <sheet name="Riscos" sheetId="9" r:id="rId7"/>
    <sheet name="GC" sheetId="6" r:id="rId8"/>
    <sheet name="Instruções" sheetId="8" r:id="rId9"/>
  </sheets>
  <externalReferences>
    <externalReference r:id="rId10"/>
  </externalReferences>
  <definedNames>
    <definedName name="_xlnm._FilterDatabase" localSheetId="6" hidden="1">Riscos!$B$6:$P$66</definedName>
  </definedNames>
  <calcPr calcId="145621"/>
</workbook>
</file>

<file path=xl/calcChain.xml><?xml version="1.0" encoding="utf-8"?>
<calcChain xmlns="http://schemas.openxmlformats.org/spreadsheetml/2006/main">
  <c r="I9" i="9" l="1"/>
  <c r="I10" i="9"/>
  <c r="I11" i="9"/>
  <c r="I12" i="9"/>
  <c r="I13" i="9"/>
  <c r="I14" i="9"/>
  <c r="I15" i="9"/>
  <c r="I16" i="9"/>
  <c r="I17" i="9"/>
  <c r="I18" i="9"/>
  <c r="I19" i="9"/>
  <c r="I20" i="9"/>
  <c r="I21" i="9"/>
  <c r="I22" i="9"/>
  <c r="I23" i="9"/>
  <c r="I24" i="9"/>
  <c r="I25" i="9"/>
  <c r="L66" i="9"/>
  <c r="K66" i="9"/>
  <c r="M66" i="9" s="1"/>
  <c r="I66" i="9"/>
  <c r="H66" i="9"/>
  <c r="L65" i="9"/>
  <c r="K65" i="9"/>
  <c r="I65" i="9"/>
  <c r="H65" i="9"/>
  <c r="L64" i="9"/>
  <c r="K64" i="9"/>
  <c r="I64" i="9"/>
  <c r="H64" i="9"/>
  <c r="L63" i="9"/>
  <c r="K63" i="9"/>
  <c r="I63" i="9"/>
  <c r="H63" i="9"/>
  <c r="L62" i="9"/>
  <c r="K62" i="9"/>
  <c r="M62" i="9" s="1"/>
  <c r="I62" i="9"/>
  <c r="H62" i="9"/>
  <c r="L61" i="9"/>
  <c r="K61" i="9"/>
  <c r="I61" i="9"/>
  <c r="H61" i="9"/>
  <c r="L60" i="9"/>
  <c r="K60" i="9"/>
  <c r="I60" i="9"/>
  <c r="H60" i="9"/>
  <c r="L59" i="9"/>
  <c r="K59" i="9"/>
  <c r="I59" i="9"/>
  <c r="H59" i="9"/>
  <c r="L58" i="9"/>
  <c r="K58" i="9"/>
  <c r="M58" i="9" s="1"/>
  <c r="I58" i="9"/>
  <c r="H58" i="9"/>
  <c r="L57" i="9"/>
  <c r="K57" i="9"/>
  <c r="I57" i="9"/>
  <c r="H57" i="9"/>
  <c r="L56" i="9"/>
  <c r="K56" i="9"/>
  <c r="I56" i="9"/>
  <c r="H56" i="9"/>
  <c r="L55" i="9"/>
  <c r="K55" i="9"/>
  <c r="I55" i="9"/>
  <c r="H55" i="9"/>
  <c r="L54" i="9"/>
  <c r="K54" i="9"/>
  <c r="M54" i="9" s="1"/>
  <c r="I54" i="9"/>
  <c r="H54" i="9"/>
  <c r="L53" i="9"/>
  <c r="K53" i="9"/>
  <c r="I53" i="9"/>
  <c r="H53" i="9"/>
  <c r="L52" i="9"/>
  <c r="K52" i="9"/>
  <c r="I52" i="9"/>
  <c r="H52" i="9"/>
  <c r="L51" i="9"/>
  <c r="K51" i="9"/>
  <c r="I51" i="9"/>
  <c r="H51" i="9"/>
  <c r="L50" i="9"/>
  <c r="K50" i="9"/>
  <c r="M50" i="9" s="1"/>
  <c r="I50" i="9"/>
  <c r="H50" i="9"/>
  <c r="L49" i="9"/>
  <c r="K49" i="9"/>
  <c r="I49" i="9"/>
  <c r="H49" i="9"/>
  <c r="L48" i="9"/>
  <c r="K48" i="9"/>
  <c r="I48" i="9"/>
  <c r="H48" i="9"/>
  <c r="L47" i="9"/>
  <c r="K47" i="9"/>
  <c r="I47" i="9"/>
  <c r="H47" i="9"/>
  <c r="L46" i="9"/>
  <c r="K46" i="9"/>
  <c r="M46" i="9" s="1"/>
  <c r="I46" i="9"/>
  <c r="H46" i="9"/>
  <c r="L45" i="9"/>
  <c r="K45" i="9"/>
  <c r="I45" i="9"/>
  <c r="H45" i="9"/>
  <c r="L44" i="9"/>
  <c r="K44" i="9"/>
  <c r="I44" i="9"/>
  <c r="H44" i="9"/>
  <c r="L43" i="9"/>
  <c r="K43" i="9"/>
  <c r="I43" i="9"/>
  <c r="H43" i="9"/>
  <c r="L42" i="9"/>
  <c r="K42" i="9"/>
  <c r="M42" i="9" s="1"/>
  <c r="I42" i="9"/>
  <c r="H42" i="9"/>
  <c r="L41" i="9"/>
  <c r="K41" i="9"/>
  <c r="I41" i="9"/>
  <c r="H41" i="9"/>
  <c r="L40" i="9"/>
  <c r="K40" i="9"/>
  <c r="I40" i="9"/>
  <c r="H40" i="9"/>
  <c r="L39" i="9"/>
  <c r="K39" i="9"/>
  <c r="I39" i="9"/>
  <c r="H39" i="9"/>
  <c r="L38" i="9"/>
  <c r="K38" i="9"/>
  <c r="M38" i="9" s="1"/>
  <c r="I38" i="9"/>
  <c r="H38" i="9"/>
  <c r="L37" i="9"/>
  <c r="K37" i="9"/>
  <c r="I37" i="9"/>
  <c r="H37" i="9"/>
  <c r="L36" i="9"/>
  <c r="K36" i="9"/>
  <c r="I36" i="9"/>
  <c r="H36" i="9"/>
  <c r="L35" i="9"/>
  <c r="K35" i="9"/>
  <c r="I35" i="9"/>
  <c r="H35" i="9"/>
  <c r="L34" i="9"/>
  <c r="K34" i="9"/>
  <c r="M34" i="9" s="1"/>
  <c r="I34" i="9"/>
  <c r="H34" i="9"/>
  <c r="L33" i="9"/>
  <c r="K33" i="9"/>
  <c r="I33" i="9"/>
  <c r="H33" i="9"/>
  <c r="L32" i="9"/>
  <c r="K32" i="9"/>
  <c r="I32" i="9"/>
  <c r="H32" i="9"/>
  <c r="L31" i="9"/>
  <c r="K31" i="9"/>
  <c r="I31" i="9"/>
  <c r="H31" i="9"/>
  <c r="L30" i="9"/>
  <c r="K30" i="9"/>
  <c r="M30" i="9" s="1"/>
  <c r="I30" i="9"/>
  <c r="H30" i="9"/>
  <c r="L29" i="9"/>
  <c r="K29" i="9"/>
  <c r="I29" i="9"/>
  <c r="H29" i="9"/>
  <c r="L28" i="9"/>
  <c r="K28" i="9"/>
  <c r="M28" i="9" s="1"/>
  <c r="I28" i="9"/>
  <c r="H28" i="9"/>
  <c r="L27" i="9"/>
  <c r="K27" i="9"/>
  <c r="M27" i="9" s="1"/>
  <c r="I27" i="9"/>
  <c r="H27" i="9"/>
  <c r="L26" i="9"/>
  <c r="K26" i="9"/>
  <c r="M26" i="9" s="1"/>
  <c r="I26" i="9"/>
  <c r="H26" i="9"/>
  <c r="L25" i="9"/>
  <c r="K25" i="9"/>
  <c r="H25" i="9"/>
  <c r="L24" i="9"/>
  <c r="K24" i="9"/>
  <c r="H24" i="9"/>
  <c r="L23" i="9"/>
  <c r="K23" i="9"/>
  <c r="H23" i="9"/>
  <c r="L22" i="9"/>
  <c r="K22" i="9"/>
  <c r="H22" i="9"/>
  <c r="L21" i="9"/>
  <c r="K21" i="9"/>
  <c r="H21" i="9"/>
  <c r="M21" i="9" s="1"/>
  <c r="L20" i="9"/>
  <c r="K20" i="9"/>
  <c r="H20" i="9"/>
  <c r="L19" i="9"/>
  <c r="K19" i="9"/>
  <c r="H19" i="9"/>
  <c r="L18" i="9"/>
  <c r="K18" i="9"/>
  <c r="M18" i="9" s="1"/>
  <c r="H18" i="9"/>
  <c r="L17" i="9"/>
  <c r="K17" i="9"/>
  <c r="H17" i="9"/>
  <c r="L16" i="9"/>
  <c r="K16" i="9"/>
  <c r="H16" i="9"/>
  <c r="L15" i="9"/>
  <c r="K15" i="9"/>
  <c r="H15" i="9"/>
  <c r="L14" i="9"/>
  <c r="K14" i="9"/>
  <c r="H14" i="9"/>
  <c r="L13" i="9"/>
  <c r="K13" i="9"/>
  <c r="H13" i="9"/>
  <c r="L12" i="9"/>
  <c r="K12" i="9"/>
  <c r="H12" i="9"/>
  <c r="L11" i="9"/>
  <c r="K11" i="9"/>
  <c r="H11" i="9"/>
  <c r="L10" i="9"/>
  <c r="K10" i="9"/>
  <c r="H10" i="9"/>
  <c r="L9" i="9"/>
  <c r="K9" i="9"/>
  <c r="H9" i="9"/>
  <c r="L8" i="9"/>
  <c r="K8" i="9"/>
  <c r="I8" i="9"/>
  <c r="H8" i="9"/>
  <c r="I99" i="4"/>
  <c r="M29" i="9" l="1"/>
  <c r="M13" i="9"/>
  <c r="M25" i="9"/>
  <c r="M14" i="9"/>
  <c r="M22" i="9"/>
  <c r="M17" i="9"/>
  <c r="M12" i="9"/>
  <c r="M16" i="9"/>
  <c r="M20" i="9"/>
  <c r="M24" i="9"/>
  <c r="M10" i="9"/>
  <c r="M9" i="9"/>
  <c r="M11" i="9"/>
  <c r="M15" i="9"/>
  <c r="M19" i="9"/>
  <c r="M23" i="9"/>
  <c r="M31" i="9"/>
  <c r="M32" i="9"/>
  <c r="M33" i="9"/>
  <c r="M35" i="9"/>
  <c r="M36" i="9"/>
  <c r="M37" i="9"/>
  <c r="M39" i="9"/>
  <c r="M40" i="9"/>
  <c r="M41" i="9"/>
  <c r="M43" i="9"/>
  <c r="M44" i="9"/>
  <c r="M45" i="9"/>
  <c r="M47" i="9"/>
  <c r="M48" i="9"/>
  <c r="M49" i="9"/>
  <c r="M51" i="9"/>
  <c r="M52" i="9"/>
  <c r="M53" i="9"/>
  <c r="M55" i="9"/>
  <c r="M56" i="9"/>
  <c r="M57" i="9"/>
  <c r="M59" i="9"/>
  <c r="M60" i="9"/>
  <c r="M61" i="9"/>
  <c r="M63" i="9"/>
  <c r="M64" i="9"/>
  <c r="M65" i="9"/>
  <c r="M8" i="9"/>
  <c r="H14" i="10" l="1"/>
  <c r="H15" i="10"/>
  <c r="H16" i="10"/>
  <c r="H13" i="10"/>
  <c r="H12" i="10"/>
  <c r="H11" i="10"/>
  <c r="H10" i="10"/>
  <c r="H9" i="10"/>
  <c r="H8" i="10"/>
  <c r="H7" i="10"/>
  <c r="D12" i="5"/>
  <c r="D13" i="5"/>
  <c r="H96" i="4"/>
  <c r="H93" i="4"/>
  <c r="H90" i="4"/>
  <c r="I90" i="4" s="1"/>
  <c r="I14" i="10" l="1"/>
  <c r="I16" i="10"/>
  <c r="I15" i="10"/>
  <c r="I9" i="10"/>
  <c r="I7" i="10"/>
  <c r="I11" i="10"/>
  <c r="J7" i="10"/>
  <c r="I13" i="10"/>
  <c r="I8" i="10"/>
  <c r="I10" i="10"/>
  <c r="I12" i="10"/>
  <c r="H87" i="4" l="1"/>
  <c r="H84" i="4"/>
  <c r="H81" i="4"/>
  <c r="H77" i="4"/>
  <c r="H75" i="4"/>
  <c r="H72" i="4"/>
  <c r="I72" i="4" s="1"/>
  <c r="H68" i="4"/>
  <c r="H65" i="4"/>
  <c r="H63" i="4"/>
  <c r="H61" i="4"/>
  <c r="H58" i="4"/>
  <c r="I58" i="4" s="1"/>
  <c r="H57" i="4"/>
  <c r="H54" i="4"/>
  <c r="H50" i="4"/>
  <c r="I50" i="4" s="1"/>
  <c r="H49" i="4"/>
  <c r="H47" i="4"/>
  <c r="H45" i="4"/>
  <c r="H39" i="4"/>
  <c r="I39" i="4" s="1"/>
  <c r="H36" i="4"/>
  <c r="H35" i="4"/>
  <c r="H31" i="4"/>
  <c r="I31" i="4" s="1"/>
  <c r="H29" i="4"/>
  <c r="H25" i="4"/>
  <c r="I25" i="4" s="1"/>
  <c r="H22" i="4"/>
  <c r="H20" i="4"/>
  <c r="H18" i="4"/>
  <c r="H15" i="4"/>
  <c r="H13" i="4"/>
  <c r="H8" i="4"/>
  <c r="H42" i="4"/>
  <c r="I42" i="4" s="1"/>
  <c r="C17" i="5"/>
  <c r="L8" i="5" s="1"/>
  <c r="D16" i="5"/>
  <c r="E16" i="5" s="1"/>
  <c r="D15" i="5"/>
  <c r="E15" i="5" s="1"/>
  <c r="D14" i="5"/>
  <c r="E14" i="5" s="1"/>
  <c r="E13" i="5"/>
  <c r="E12" i="5"/>
  <c r="E11" i="5"/>
  <c r="E10" i="5"/>
  <c r="E9" i="5"/>
  <c r="D71" i="3"/>
  <c r="D63" i="3"/>
  <c r="D55" i="3"/>
  <c r="D47" i="3"/>
  <c r="D39" i="3"/>
  <c r="D31" i="3"/>
  <c r="L28" i="3"/>
  <c r="J30" i="3" s="1"/>
  <c r="J28" i="3"/>
  <c r="H27" i="3"/>
  <c r="H26" i="3"/>
  <c r="H25" i="3"/>
  <c r="H24" i="3"/>
  <c r="H23" i="3"/>
  <c r="D23" i="3"/>
  <c r="J16" i="3"/>
  <c r="D15" i="3"/>
  <c r="I13" i="3"/>
  <c r="I12" i="3"/>
  <c r="I11" i="3"/>
  <c r="I10" i="3"/>
  <c r="I9" i="3"/>
  <c r="I8" i="4" l="1"/>
  <c r="D17" i="5"/>
  <c r="E8" i="5"/>
  <c r="F8" i="5" s="1"/>
  <c r="F9" i="5" s="1"/>
  <c r="F10" i="5" s="1"/>
  <c r="F11" i="5" s="1"/>
  <c r="F12" i="5" s="1"/>
  <c r="F13" i="5" s="1"/>
  <c r="F14" i="5" s="1"/>
  <c r="F15" i="5" s="1"/>
  <c r="F16" i="5" s="1"/>
  <c r="F17" i="5" s="1"/>
  <c r="J15" i="3"/>
  <c r="J17" i="3" s="1"/>
  <c r="E17" i="5" l="1"/>
  <c r="L9" i="5"/>
  <c r="L10" i="5" s="1"/>
  <c r="I33" i="3"/>
</calcChain>
</file>

<file path=xl/comments1.xml><?xml version="1.0" encoding="utf-8"?>
<comments xmlns="http://schemas.openxmlformats.org/spreadsheetml/2006/main">
  <authors>
    <author>Rafael</author>
    <author>Vicente</author>
  </authors>
  <commentList>
    <comment ref="B18" authorId="0">
      <text>
        <r>
          <rPr>
            <sz val="11"/>
            <color indexed="81"/>
            <rFont val="Calibri"/>
            <family val="2"/>
            <scheme val="minor"/>
          </rPr>
          <t>Celular, Telefone  
Comercial e Residencial</t>
        </r>
      </text>
    </comment>
    <comment ref="B20" authorId="0">
      <text>
        <r>
          <rPr>
            <sz val="11"/>
            <color indexed="81"/>
            <rFont val="Calibri"/>
            <family val="2"/>
            <scheme val="minor"/>
          </rPr>
          <t>Celular, Telefone  
Comercial e Residencial</t>
        </r>
      </text>
    </comment>
    <comment ref="B26" authorId="0">
      <text>
        <r>
          <rPr>
            <sz val="11"/>
            <color indexed="81"/>
            <rFont val="Calibri"/>
            <family val="2"/>
            <scheme val="minor"/>
          </rPr>
          <t xml:space="preserve">Buscar anotações dos negociadores, pesquisa do nome do cliente no Google, pesquisa de informações sobre o setor de atuação  </t>
        </r>
        <r>
          <rPr>
            <sz val="9"/>
            <color indexed="81"/>
            <rFont val="Tahoma"/>
            <family val="2"/>
          </rPr>
          <t xml:space="preserve">
</t>
        </r>
      </text>
    </comment>
    <comment ref="B28" authorId="1">
      <text>
        <r>
          <rPr>
            <sz val="11"/>
            <color indexed="81"/>
            <rFont val="Calibri"/>
            <family val="2"/>
            <scheme val="minor"/>
          </rPr>
          <t>Numere de 1 a 4, sendo:
 1 - Nenhum conhecimento
2 - Pouco conhecimento
3 - Conhecimento intermediário
4 - Muito conhecimento</t>
        </r>
      </text>
    </comment>
    <comment ref="B30" authorId="1">
      <text>
        <r>
          <rPr>
            <sz val="11"/>
            <color indexed="81"/>
            <rFont val="Calibri"/>
            <family val="2"/>
            <scheme val="minor"/>
          </rPr>
          <t>Numere de 1 a 4, sendo:
 1 - Nenhuma disponibilidade
2 - Pouca disponibilidade
3 - Disponibilidade intermediária
4 - Muita disponibilidade</t>
        </r>
      </text>
    </comment>
    <comment ref="B32" authorId="0">
      <text>
        <r>
          <rPr>
            <sz val="11"/>
            <color indexed="81"/>
            <rFont val="Calibri"/>
            <family val="2"/>
            <scheme val="minor"/>
          </rPr>
          <t>Numere de 1 a 4, sendo:
 1 - Nunca responde emails
2 - Responde emails com um pouco de demora
3 - Sempre responde emails, mas não imediatamente
4 - Sempre responde emails, imediatamente</t>
        </r>
      </text>
    </comment>
    <comment ref="B34" authorId="0">
      <text>
        <r>
          <rPr>
            <sz val="11"/>
            <color indexed="81"/>
            <rFont val="Calibri"/>
            <family val="2"/>
            <scheme val="minor"/>
          </rPr>
          <t>Numere de 1 a 4, sendo:
 1 - Antipático
2 - Pouco Empático
3 - Simpático
4 - Muito simpático e aberto para todos os assuntos</t>
        </r>
      </text>
    </comment>
    <comment ref="B36" authorId="1">
      <text>
        <r>
          <rPr>
            <sz val="11"/>
            <color indexed="81"/>
            <rFont val="Calibri"/>
            <family val="2"/>
            <scheme val="minor"/>
          </rPr>
          <t>Numere de 1 a 4, sendo:
 1 - Não sabe se expressar bem
2 - Se comunica normalmente
3 - Se expressa bem, mas é prolixo(a)
4 - Se expressa bem e com objetividade</t>
        </r>
        <r>
          <rPr>
            <sz val="9"/>
            <color indexed="81"/>
            <rFont val="Tahoma"/>
            <family val="2"/>
          </rPr>
          <t xml:space="preserve">
</t>
        </r>
      </text>
    </comment>
  </commentList>
</comments>
</file>

<file path=xl/comments2.xml><?xml version="1.0" encoding="utf-8"?>
<comments xmlns="http://schemas.openxmlformats.org/spreadsheetml/2006/main">
  <authors>
    <author>nelson</author>
  </authors>
  <commentList>
    <comment ref="G7" authorId="0">
      <text>
        <r>
          <rPr>
            <b/>
            <sz val="9"/>
            <color indexed="81"/>
            <rFont val="Tahoma"/>
            <family val="2"/>
          </rPr>
          <t>em dias</t>
        </r>
      </text>
    </comment>
    <comment ref="H7" authorId="0">
      <text>
        <r>
          <rPr>
            <b/>
            <sz val="9"/>
            <color indexed="81"/>
            <rFont val="Tahoma"/>
            <family val="2"/>
          </rPr>
          <t>em dias</t>
        </r>
      </text>
    </comment>
  </commentList>
</comments>
</file>

<file path=xl/comments3.xml><?xml version="1.0" encoding="utf-8"?>
<comments xmlns="http://schemas.openxmlformats.org/spreadsheetml/2006/main">
  <authors>
    <author>raphaella</author>
    <author>4 centenario</author>
    <author xml:space="preserve"> ayra</author>
    <author>nelson</author>
  </authors>
  <commentList>
    <comment ref="E7" authorId="0">
      <text>
        <r>
          <rPr>
            <sz val="11"/>
            <color indexed="81"/>
            <rFont val="Calibri"/>
            <family val="2"/>
            <scheme val="minor"/>
          </rPr>
          <t xml:space="preserve">ex.: reunião da equipe, reunião com cliente, material para projeto, xerox, etc.
</t>
        </r>
      </text>
    </comment>
    <comment ref="F7" authorId="0">
      <text>
        <r>
          <rPr>
            <sz val="11"/>
            <color indexed="81"/>
            <rFont val="Calibri"/>
            <family val="2"/>
            <scheme val="minor"/>
          </rPr>
          <t>Escrever o nome do consultor que realizou o gasto.</t>
        </r>
      </text>
    </comment>
    <comment ref="H9" authorId="1">
      <text>
        <r>
          <rPr>
            <b/>
            <sz val="8"/>
            <color indexed="81"/>
            <rFont val="Tahoma"/>
            <family val="2"/>
          </rPr>
          <t>Escrever os nomes do membros.</t>
        </r>
        <r>
          <rPr>
            <sz val="8"/>
            <color indexed="81"/>
            <rFont val="Tahoma"/>
            <family val="2"/>
          </rPr>
          <t xml:space="preserve">
</t>
        </r>
      </text>
    </comment>
    <comment ref="J17" authorId="2">
      <text>
        <r>
          <rPr>
            <sz val="11"/>
            <color indexed="81"/>
            <rFont val="Calibri"/>
            <family val="2"/>
            <scheme val="minor"/>
          </rPr>
          <t>colocar o número de consultores no denominador</t>
        </r>
      </text>
    </comment>
    <comment ref="J30" authorId="3">
      <text>
        <r>
          <rPr>
            <sz val="11"/>
            <color indexed="81"/>
            <rFont val="Calibri"/>
            <family val="2"/>
            <scheme val="minor"/>
          </rPr>
          <t>colocar o número de consultores no denominador</t>
        </r>
      </text>
    </comment>
  </commentList>
</comments>
</file>

<file path=xl/comments4.xml><?xml version="1.0" encoding="utf-8"?>
<comments xmlns="http://schemas.openxmlformats.org/spreadsheetml/2006/main">
  <authors>
    <author>Rafael</author>
  </authors>
  <commentList>
    <comment ref="G7" authorId="0">
      <text>
        <r>
          <rPr>
            <sz val="11"/>
            <color indexed="81"/>
            <rFont val="Calibri"/>
            <family val="2"/>
            <scheme val="minor"/>
          </rPr>
          <t>A nota é um fator subjetivo e irá variar de 1 a 10 de acordo com a opinião do gerente. Caso a atividade não tenha sido realizada, marcar a nota como 0 (zero)</t>
        </r>
      </text>
    </comment>
    <comment ref="D20" authorId="0">
      <text>
        <r>
          <rPr>
            <sz val="11"/>
            <color indexed="81"/>
            <rFont val="Calibri"/>
            <family val="2"/>
            <scheme val="minor"/>
          </rPr>
          <t>Exemplos: Economias de Escala, Diferenciação do Produto, Necessidade de Capital, Custos de Mudança, Acesso a Canais de Distribuição, Desvantagens de Custos e/ou Política Governamental</t>
        </r>
      </text>
    </comment>
    <comment ref="D65" authorId="0">
      <text>
        <r>
          <rPr>
            <sz val="11"/>
            <color indexed="81"/>
            <rFont val="Calibri"/>
            <family val="2"/>
            <scheme val="minor"/>
          </rPr>
          <t>As mídias podem ser: web marketing, marketing direto, mídia impressa, buzz marketing, marketing viral, promocional ou de guerrilha, mídias sociais, entre outros</t>
        </r>
      </text>
    </comment>
  </commentList>
</comments>
</file>

<file path=xl/comments5.xml><?xml version="1.0" encoding="utf-8"?>
<comments xmlns="http://schemas.openxmlformats.org/spreadsheetml/2006/main">
  <authors>
    <author>Usuario Itautec</author>
  </authors>
  <commentList>
    <comment ref="D45" authorId="0">
      <text>
        <r>
          <rPr>
            <b/>
            <sz val="10"/>
            <color indexed="81"/>
            <rFont val="Tahoma"/>
            <family val="2"/>
          </rPr>
          <t>Nessa etapa, geralmente, a equipe é dividida</t>
        </r>
      </text>
    </comment>
    <comment ref="C52" authorId="0">
      <text>
        <r>
          <rPr>
            <b/>
            <sz val="10"/>
            <color indexed="81"/>
            <rFont val="Tahoma"/>
            <family val="2"/>
          </rPr>
          <t>Não botei riscos para aplicação.</t>
        </r>
      </text>
    </comment>
  </commentList>
</comments>
</file>

<file path=xl/sharedStrings.xml><?xml version="1.0" encoding="utf-8"?>
<sst xmlns="http://schemas.openxmlformats.org/spreadsheetml/2006/main" count="641" uniqueCount="451">
  <si>
    <t>Gastos sem questionários</t>
  </si>
  <si>
    <t>Etapa</t>
  </si>
  <si>
    <t>DATA</t>
  </si>
  <si>
    <t>VALOR</t>
  </si>
  <si>
    <t>CARACTERISTICA GERAL</t>
  </si>
  <si>
    <t>CONSULTOR</t>
  </si>
  <si>
    <t>Gastos por membro:</t>
  </si>
  <si>
    <t>Membro 2</t>
  </si>
  <si>
    <t>Membro 3</t>
  </si>
  <si>
    <t>Membro 4</t>
  </si>
  <si>
    <t>Membro 5</t>
  </si>
  <si>
    <t>Total</t>
  </si>
  <si>
    <t>-----</t>
  </si>
  <si>
    <t>Gasto dos membros</t>
  </si>
  <si>
    <t>Maior gasto</t>
  </si>
  <si>
    <t xml:space="preserve">Média por membro </t>
  </si>
  <si>
    <t>Gastos com questionários</t>
  </si>
  <si>
    <t>Questionários</t>
  </si>
  <si>
    <t>Nº de questionários</t>
  </si>
  <si>
    <t>Valor pago</t>
  </si>
  <si>
    <t>Média por membro c/ questionários</t>
  </si>
  <si>
    <t>Gastos totais</t>
  </si>
  <si>
    <t>Valor Orçado</t>
  </si>
  <si>
    <t>Valor Real</t>
  </si>
  <si>
    <t>Diferença</t>
  </si>
  <si>
    <t>Acumulado da diferença</t>
  </si>
  <si>
    <t>Duração Orçada</t>
  </si>
  <si>
    <t>Duração Real</t>
  </si>
  <si>
    <t>etapa1</t>
  </si>
  <si>
    <t>etapa2</t>
  </si>
  <si>
    <t>etapa3</t>
  </si>
  <si>
    <t>etapa4</t>
  </si>
  <si>
    <t>etapa5</t>
  </si>
  <si>
    <t>etapa6</t>
  </si>
  <si>
    <t>etapa7</t>
  </si>
  <si>
    <t>etapa8</t>
  </si>
  <si>
    <t>TOTAL</t>
  </si>
  <si>
    <t>Tipo de Projeto</t>
  </si>
  <si>
    <t>Total Reembolso</t>
  </si>
  <si>
    <t>Orçado</t>
  </si>
  <si>
    <t>Real</t>
  </si>
  <si>
    <t>5S</t>
  </si>
  <si>
    <t>Análise de Viabilidade Econômica</t>
  </si>
  <si>
    <t>Análise e Descrição de Cargos</t>
  </si>
  <si>
    <t>Análise SWOT</t>
  </si>
  <si>
    <t>Atração e Seleção</t>
  </si>
  <si>
    <t>Diagnóstico Organizacional</t>
  </si>
  <si>
    <t>Levantamento e Análise de Custos</t>
  </si>
  <si>
    <t>Mapeamento de Processos</t>
  </si>
  <si>
    <t>Pesquisa de Clima Organizacional</t>
  </si>
  <si>
    <t>Pesquisa de Opinião</t>
  </si>
  <si>
    <t>Pesquisa Mercadológica</t>
  </si>
  <si>
    <t>Planejamento Estratégico</t>
  </si>
  <si>
    <t>Plano de Marketing</t>
  </si>
  <si>
    <t>Plano de Negócios</t>
  </si>
  <si>
    <t>Viabilidade Mercadológica</t>
  </si>
  <si>
    <t>Perfil do Cliente</t>
  </si>
  <si>
    <t>Profissão:</t>
  </si>
  <si>
    <t>Email:</t>
  </si>
  <si>
    <t>Procedência:</t>
  </si>
  <si>
    <t>Outros Comentários</t>
  </si>
  <si>
    <t>Nome:</t>
  </si>
  <si>
    <t>Informações do Projeto / Cliente</t>
  </si>
  <si>
    <t>Gastos</t>
  </si>
  <si>
    <t>Controle de Custos</t>
  </si>
  <si>
    <t>Controle da Qualidade</t>
  </si>
  <si>
    <t>Gestão do Conhecimento</t>
  </si>
  <si>
    <t>Nome do Projeto - Tipo de Projeto</t>
  </si>
  <si>
    <r>
      <t xml:space="preserve">Briefing do projeto:  O projeto consiste em um </t>
    </r>
    <r>
      <rPr>
        <i/>
        <sz val="11"/>
        <color rgb="FFFF0000"/>
        <rFont val="Calibri"/>
        <family val="2"/>
        <scheme val="minor"/>
      </rPr>
      <t>tipo de serviço</t>
    </r>
    <r>
      <rPr>
        <i/>
        <sz val="11"/>
        <color theme="1"/>
        <rFont val="Calibri"/>
        <family val="2"/>
        <scheme val="minor"/>
      </rPr>
      <t xml:space="preserve"> para …</t>
    </r>
  </si>
  <si>
    <t>Telefones para Contato:</t>
  </si>
  <si>
    <t>Assuntos de Interesse:</t>
  </si>
  <si>
    <t>Professor</t>
  </si>
  <si>
    <t>Aluno</t>
  </si>
  <si>
    <t>Ex-Cliente</t>
  </si>
  <si>
    <t>Faculdade</t>
  </si>
  <si>
    <t>Parceiros</t>
  </si>
  <si>
    <t>Outra EJ</t>
  </si>
  <si>
    <t>Sebrae</t>
  </si>
  <si>
    <t>Firjan</t>
  </si>
  <si>
    <t>Ex Membro</t>
  </si>
  <si>
    <t>Membro</t>
  </si>
  <si>
    <t>Site</t>
  </si>
  <si>
    <t>Prospecção</t>
  </si>
  <si>
    <t>Evento MEJ</t>
  </si>
  <si>
    <t>Marketing</t>
  </si>
  <si>
    <t>Outros</t>
  </si>
  <si>
    <t>Escolaridade / Graduação / Universidade</t>
  </si>
  <si>
    <t>Tem conhecimento sobre a área do serviço que está contratando</t>
  </si>
  <si>
    <t>Responde e-mail com rapidez</t>
  </si>
  <si>
    <t>Empatia</t>
  </si>
  <si>
    <t>Capacidade de se comunicar</t>
  </si>
  <si>
    <t>Tem disponibilidade de tempo para se dedicar a reuniões do projeto</t>
  </si>
  <si>
    <t>Instruções</t>
  </si>
  <si>
    <t>Etapas</t>
  </si>
  <si>
    <t>Práticas Padrão</t>
  </si>
  <si>
    <t>Nota</t>
  </si>
  <si>
    <t>Sub Etapas</t>
  </si>
  <si>
    <t>Etapa 1</t>
  </si>
  <si>
    <t>O Quê?</t>
  </si>
  <si>
    <t>Referências para Pesquisa e Estudo</t>
  </si>
  <si>
    <t>Dificuldade</t>
  </si>
  <si>
    <t>Solução (Responsável)</t>
  </si>
  <si>
    <t>Comentários</t>
  </si>
  <si>
    <t>Etapa 2</t>
  </si>
  <si>
    <t>Etapa 3</t>
  </si>
  <si>
    <t>Etapa 4</t>
  </si>
  <si>
    <t>Etapa 5</t>
  </si>
  <si>
    <t>Etapa 6</t>
  </si>
  <si>
    <t>Etapa 7</t>
  </si>
  <si>
    <t>Etapa 8</t>
  </si>
  <si>
    <t xml:space="preserve">Ponto Forte </t>
  </si>
  <si>
    <t xml:space="preserve">Ponto Fraco </t>
  </si>
  <si>
    <t>Por quê?</t>
  </si>
  <si>
    <t>Como?</t>
  </si>
  <si>
    <t>PESSOAS</t>
  </si>
  <si>
    <t>Falta de integração entre a equipe</t>
  </si>
  <si>
    <t>Falta de qualidade</t>
  </si>
  <si>
    <t>Não melhora a partir de feedbacks</t>
  </si>
  <si>
    <t>Consultores sobrecarregados</t>
  </si>
  <si>
    <t>Excesso de dependência do gerente</t>
  </si>
  <si>
    <t>EXTERNOS</t>
  </si>
  <si>
    <t>Provas</t>
  </si>
  <si>
    <t>Cronograma errado</t>
  </si>
  <si>
    <t>Perda de informações da negociação</t>
  </si>
  <si>
    <t>CLIENTE</t>
  </si>
  <si>
    <t>Falta de interesse</t>
  </si>
  <si>
    <t>Divergências entre sócios</t>
  </si>
  <si>
    <t>Alto grau de exigência</t>
  </si>
  <si>
    <t>Exigir tarefas que não estão no escopo</t>
  </si>
  <si>
    <t>Cliente cancelar o projeto</t>
  </si>
  <si>
    <t>GERENCIAIS</t>
  </si>
  <si>
    <t>Não conseguir professor orientador</t>
  </si>
  <si>
    <t>Atrasar o cronograma</t>
  </si>
  <si>
    <t>Passar do orçamento</t>
  </si>
  <si>
    <t>Não conseguir manter qualidade do projeto</t>
  </si>
  <si>
    <t>Professor orientador não dar atenção ao projeto</t>
  </si>
  <si>
    <t>Jorge</t>
  </si>
  <si>
    <t>Sim</t>
  </si>
  <si>
    <t>Não</t>
  </si>
  <si>
    <t>Identidade Organizacional</t>
  </si>
  <si>
    <t>Áreas de Atuação</t>
  </si>
  <si>
    <t>Ramo da empresa</t>
  </si>
  <si>
    <t>Abrangência do mercado</t>
  </si>
  <si>
    <t>Valores</t>
  </si>
  <si>
    <t>Vantagens Competitivas</t>
  </si>
  <si>
    <t>Porter</t>
  </si>
  <si>
    <t>Levantamento e Análise dos Concorrêntes</t>
  </si>
  <si>
    <t>Levantar os principais concorrentes diretos e indiretos</t>
  </si>
  <si>
    <t>Levantar os produtos/serviços e o preço médio dos concorrentes</t>
  </si>
  <si>
    <t>Levantar a localização dos concorrentes</t>
  </si>
  <si>
    <t>Identificar o público alvo dos concorrentes</t>
  </si>
  <si>
    <t>Identificar as práticas de marketing usadas pelos os concorrentes</t>
  </si>
  <si>
    <t>Produtos Complementares</t>
  </si>
  <si>
    <t>Poder de Negociação dos Fornecedores</t>
  </si>
  <si>
    <t>Poder de Negociação dos Clientes</t>
  </si>
  <si>
    <t>Ameaça de Entrada de Novos Concorrentes</t>
  </si>
  <si>
    <t>Ameaça de Produtos Substitutos</t>
  </si>
  <si>
    <t>Explicar o porque desses produtos serem considerados substitutos.</t>
  </si>
  <si>
    <t>Corrigir os erros identificados no pré-teste</t>
  </si>
  <si>
    <t>Tabulação e análise dos gráficos e dados</t>
  </si>
  <si>
    <t>Escolher as 4 mais significantes de cada (Forças, fraquezas, oportunidades e ameaças)</t>
  </si>
  <si>
    <t>SWOT</t>
  </si>
  <si>
    <t>Validar dos dados com o cliente</t>
  </si>
  <si>
    <t>Definir de Objetivos Estratégicos</t>
  </si>
  <si>
    <t>Definir de Objetivos Táticos</t>
  </si>
  <si>
    <t>Indicadores e Metas</t>
  </si>
  <si>
    <t>Definir Indicador para cada Objetivo</t>
  </si>
  <si>
    <t>Definir Meta para cada Objetivo</t>
  </si>
  <si>
    <t>Desenvolver Mapa Estratégica (Não sei se é válido manter)</t>
  </si>
  <si>
    <t>Determinar Divulgação</t>
  </si>
  <si>
    <t>Estrura Organizacional</t>
  </si>
  <si>
    <t>Mão de obra necessária</t>
  </si>
  <si>
    <t>Capacidade de produção</t>
  </si>
  <si>
    <t>Identificação básica de possíveis gargalos</t>
  </si>
  <si>
    <t>Listar todos os equipamentos necessários para empresa funcionar</t>
  </si>
  <si>
    <t>Estoque regulador</t>
  </si>
  <si>
    <t>Noção de custo de estocagem para o cliente (dinheiro parado)</t>
  </si>
  <si>
    <t xml:space="preserve">Estoque mínimo </t>
  </si>
  <si>
    <t>Estoque máximo</t>
  </si>
  <si>
    <t>Logística</t>
  </si>
  <si>
    <t>Definir sistema de compras</t>
  </si>
  <si>
    <t>Definir sistema de vendas</t>
  </si>
  <si>
    <t>Plano Operacional</t>
  </si>
  <si>
    <t>Variável</t>
  </si>
  <si>
    <t>Riscos</t>
  </si>
  <si>
    <t>Causa Provável</t>
  </si>
  <si>
    <t>Ação Preventiva</t>
  </si>
  <si>
    <t>Probabilidade</t>
  </si>
  <si>
    <t>Impacto no Projeto</t>
  </si>
  <si>
    <t>Status</t>
  </si>
  <si>
    <t>Risco Ocorreu?</t>
  </si>
  <si>
    <t xml:space="preserve">Ação Corretiva </t>
  </si>
  <si>
    <t>Resultado</t>
  </si>
  <si>
    <t>Descrição</t>
  </si>
  <si>
    <t>Falta de comprometimento / motivação com o projeto</t>
  </si>
  <si>
    <t>Semana de provas; Estar alocado em muitos projetos; Projeto desinteressante; Problemas Pessoais; Gerente sem liderança.</t>
  </si>
  <si>
    <t>Planilha de horários livres; Reuniões no final de semana; Reuniões rápidas de 20 min. ao dia.</t>
  </si>
  <si>
    <t>Feedback; Gerente conhecendo a vida pessoal de seus consultores</t>
  </si>
  <si>
    <t>Gerente não sabe dar feedback; consultor não entende seu erro, e/ou não aceita; consultor limitado.</t>
  </si>
  <si>
    <t>Gerente revisar sempre o cronograma.</t>
  </si>
  <si>
    <t>Falta de Comunicação</t>
  </si>
  <si>
    <t>Não conseguirem chegar a um mesmo objetivo e ideal.</t>
  </si>
  <si>
    <t>Não conseguir realizar o escopo do projeto</t>
  </si>
  <si>
    <t>Não conseguir manter a equipe unida e motivada</t>
  </si>
  <si>
    <t>Não entender o desejo do cliente</t>
  </si>
  <si>
    <t xml:space="preserve">PROJETO </t>
  </si>
  <si>
    <t>IDENT. ORG.</t>
  </si>
  <si>
    <t>Falta de conhecimento Técnico</t>
  </si>
  <si>
    <t>Falta de entendimento do objetivo do cliente</t>
  </si>
  <si>
    <t>Insatisfação do cliente</t>
  </si>
  <si>
    <t>Elaboração errada da Missão</t>
  </si>
  <si>
    <t>Elaboração errada da Visão</t>
  </si>
  <si>
    <t>Elaboração errada dos Valores</t>
  </si>
  <si>
    <t>PORTER</t>
  </si>
  <si>
    <t>Análise Superficial</t>
  </si>
  <si>
    <t>Falta de qualidade na análise de concorrentes</t>
  </si>
  <si>
    <t>Falta de qualidade na análise de fornecedores</t>
  </si>
  <si>
    <t>Falta de qualidade na análise dos clientes</t>
  </si>
  <si>
    <t>Falta de qualidade na pesquisa por produtos substitutos</t>
  </si>
  <si>
    <t>Falta de Feedbacks aos documentos</t>
  </si>
  <si>
    <t>Equipe não revisou o trabalho do outro.</t>
  </si>
  <si>
    <t>Diminuir a duração de dias para realização, e instigar o feedback.</t>
  </si>
  <si>
    <t>Conflito com o cliente</t>
  </si>
  <si>
    <t>PE</t>
  </si>
  <si>
    <t>Etapa sem qualidade</t>
  </si>
  <si>
    <t>Questionário insatisfatório</t>
  </si>
  <si>
    <t>Número de aplicações errado</t>
  </si>
  <si>
    <t>Falta de Qualidade</t>
  </si>
  <si>
    <t>PLANO DE MKT</t>
  </si>
  <si>
    <t>Estratégias de divulgação erradas</t>
  </si>
  <si>
    <t>Plano de Mkt financeiramente impróprio para o cliente</t>
  </si>
  <si>
    <t>Determinação errada da Praça, Preço e do Produto</t>
  </si>
  <si>
    <t>Plano de Mkt inconsistente</t>
  </si>
  <si>
    <t>Definição errada do organograma</t>
  </si>
  <si>
    <t>Dificuldade de calcular custos</t>
  </si>
  <si>
    <t>Dificuldade de elaborar a planilha</t>
  </si>
  <si>
    <t>Dificuldade de projetar vendas</t>
  </si>
  <si>
    <t>Uso de Informações da Internet</t>
  </si>
  <si>
    <t>Definir missão da empresa</t>
  </si>
  <si>
    <t>Definir visão da empresa</t>
  </si>
  <si>
    <t>Definir valores da empresa</t>
  </si>
  <si>
    <t xml:space="preserve">Missão e Visão </t>
  </si>
  <si>
    <t>Descrição do Negócio</t>
  </si>
  <si>
    <t>Listar diferencias da empresa em realção à concorrência</t>
  </si>
  <si>
    <t>Definir produtos que possam ser vendidos em conjunto com os produtos atuais da empresa</t>
  </si>
  <si>
    <t>Prática Realizada?</t>
  </si>
  <si>
    <t>Média da Sub Etapa</t>
  </si>
  <si>
    <t>Levantar os principais fornecedores</t>
  </si>
  <si>
    <t>Listar endereço, telefone, site, e-mail para contato, pessoa para entrar em contato</t>
  </si>
  <si>
    <t>Levantar preço médio por fornecedor</t>
  </si>
  <si>
    <t>Explicação breve de cada valor dizendo o porquê de ele estar presente na empresa</t>
  </si>
  <si>
    <t>Fazer descrição desses produtos</t>
  </si>
  <si>
    <t>Definir barreiras de entrada</t>
  </si>
  <si>
    <t>Definir preço de mercado dos produtos oferecidos pelo cliente</t>
  </si>
  <si>
    <t>Identificar serviços/produtos semelhantes aos oferecidos pelo cliente</t>
  </si>
  <si>
    <t>Idetificar empresas que oferecem esses serviços/produtos</t>
  </si>
  <si>
    <t>Definir lista de forças</t>
  </si>
  <si>
    <t>Definir lista de fraquezas</t>
  </si>
  <si>
    <t>Definir lista de oportunidades</t>
  </si>
  <si>
    <t>Definir lista de ameaças</t>
  </si>
  <si>
    <t>Elaborar a Matriz Swot</t>
  </si>
  <si>
    <t>Matriz SWOT</t>
  </si>
  <si>
    <t>Primeiro Questionário</t>
  </si>
  <si>
    <t>Definir perguntas para o questionário</t>
  </si>
  <si>
    <t>Validar o questionário com o cliente e fazer possíveis correções</t>
  </si>
  <si>
    <t>Realizar pré-teste com 10% do número total da amostra utilizada</t>
  </si>
  <si>
    <t>Pesquisa de Mercado</t>
  </si>
  <si>
    <t>Aplicação das Pesquisas</t>
  </si>
  <si>
    <t>Aplicar o número de questionários definidos na amostra</t>
  </si>
  <si>
    <t>Fazer gráficos por pergunta do questionário</t>
  </si>
  <si>
    <t>Cruzar dados necessários</t>
  </si>
  <si>
    <t>Criar comentários explicando todos os gráficos</t>
  </si>
  <si>
    <t>Análise SWOT 1</t>
  </si>
  <si>
    <t>Definir Forças, Fraquezas, Oportunidades e Ameaças após dados da Pesquisa de Mercado</t>
  </si>
  <si>
    <t>Cruzar os dados na matriz SWOT 2</t>
  </si>
  <si>
    <t>Análise SWOT 2</t>
  </si>
  <si>
    <t>Utilizou metodologia BSC</t>
  </si>
  <si>
    <t>Elaborar Planos de Ação</t>
  </si>
  <si>
    <t>Objetivos</t>
  </si>
  <si>
    <t>Criar planilha de controle de indicadores</t>
  </si>
  <si>
    <t>Mapa Estratégico</t>
  </si>
  <si>
    <t>Analisar acessibilidade do local</t>
  </si>
  <si>
    <t>Analisar concorrentes, público alvo e facilidades através de análise geográfica (Bússola)</t>
  </si>
  <si>
    <t>Praça</t>
  </si>
  <si>
    <t>Produto</t>
  </si>
  <si>
    <t>Visitar o local onde o empreendimento está/estará localizado</t>
  </si>
  <si>
    <t>Descrever produtos/serviços da empresa</t>
  </si>
  <si>
    <t>Determinar posicionamento do produto em relação aos concorrentes</t>
  </si>
  <si>
    <t>Analisar o preço dos concorrentes e de mercado</t>
  </si>
  <si>
    <t>Determinar preço dos produtos/serviços do cliente</t>
  </si>
  <si>
    <t>Definir público-alvo e/ou principais clientes/clientes potenciais</t>
  </si>
  <si>
    <t>Explicar o poder de barganha dos clientes.</t>
  </si>
  <si>
    <t>Definir mídias a serem utilizadas</t>
  </si>
  <si>
    <t>Definir preços para utilizar as mídias determinadas</t>
  </si>
  <si>
    <t>Preço</t>
  </si>
  <si>
    <t>Promoção</t>
  </si>
  <si>
    <t xml:space="preserve">Definir prioridades para uso de mídias </t>
  </si>
  <si>
    <t>Definir metas para as estratégias de divulgação</t>
  </si>
  <si>
    <t>Definir inicadores para as estratégias de divulgação</t>
  </si>
  <si>
    <t>Defi</t>
  </si>
  <si>
    <t>Definir custos para as estratégias de divulgação</t>
  </si>
  <si>
    <t>Determinar um cronograma com periodicidade de inserções nas mídias</t>
  </si>
  <si>
    <t>Definir organograma</t>
  </si>
  <si>
    <t>Levantar todas as funções de cada área/funcionário da empresa</t>
  </si>
  <si>
    <t>Mapeamento dos processos-chave da empresa</t>
  </si>
  <si>
    <t>N° de funcionários necessários por área da empresa</t>
  </si>
  <si>
    <t>Levantar valores de mercado para salários e encargos</t>
  </si>
  <si>
    <t>Produção máxima diária ou mensal da empresa</t>
  </si>
  <si>
    <t>Definir setores e funcionários envolvidos diretamente na produção/oferta de serviços</t>
  </si>
  <si>
    <t>Tempo de duração de cada etapa da produção/prestação do serviço</t>
  </si>
  <si>
    <t>Equipamentos e mobiliário necessários</t>
  </si>
  <si>
    <t>Listar todo o mobiliário necessário para a empresa funcionar</t>
  </si>
  <si>
    <t>Definir período de vida útil/depreciação dos mesmos</t>
  </si>
  <si>
    <t>Definir canais de distribuição que serão utilizados</t>
  </si>
  <si>
    <t>O que faltou para a etapa ser melhor?</t>
  </si>
  <si>
    <t>Média da Etapa</t>
  </si>
  <si>
    <t>sim</t>
  </si>
  <si>
    <t>não</t>
  </si>
  <si>
    <t>Plano Financeiro</t>
  </si>
  <si>
    <t>Investimento Inicial</t>
  </si>
  <si>
    <t>Definir quantidade de capital próprio</t>
  </si>
  <si>
    <t>Definir quantidade de capital de terceiros</t>
  </si>
  <si>
    <t>Determinar custos pré operacionais</t>
  </si>
  <si>
    <t>Fluxo de Caixa</t>
  </si>
  <si>
    <t>Determinar receitas ou previsão de receitas</t>
  </si>
  <si>
    <t>Determinar despesas ou previsão de despesas</t>
  </si>
  <si>
    <t>Elaborar planilha de fluxo de caixa</t>
  </si>
  <si>
    <t>Indicadores Financeiros</t>
  </si>
  <si>
    <t>Análise de Payback e Payback Descontado</t>
  </si>
  <si>
    <t>Análise de VPL (Valor Presente Líquido)</t>
  </si>
  <si>
    <t>Análise da TIR (Taxa Interna de Retorno)</t>
  </si>
  <si>
    <t>Nome do Projeto</t>
  </si>
  <si>
    <t>Desenvolvido por:</t>
  </si>
  <si>
    <t xml:space="preserve">                          Prazos</t>
  </si>
  <si>
    <t>Projeto</t>
  </si>
  <si>
    <t>Atraso na Etapa</t>
  </si>
  <si>
    <t>Acumulado</t>
  </si>
  <si>
    <t>Atraso no Projeto</t>
  </si>
  <si>
    <t>Comentários do gerente</t>
  </si>
  <si>
    <t>SWOT 1</t>
  </si>
  <si>
    <t>SWOT 2</t>
  </si>
  <si>
    <t>Plano de Maketing</t>
  </si>
  <si>
    <t>Calendário Planejado</t>
  </si>
  <si>
    <t>Planejado   (em dias úteis)</t>
  </si>
  <si>
    <t>Calendário Real</t>
  </si>
  <si>
    <t>Real                (em dias úteis)</t>
  </si>
  <si>
    <t>Sumário Executivo</t>
  </si>
  <si>
    <t>Planilha de Controle de Projetos</t>
  </si>
  <si>
    <t>Média do Projeto</t>
  </si>
  <si>
    <t xml:space="preserve">   Mapa de Riscos em  Projetos</t>
  </si>
  <si>
    <t xml:space="preserve">Conversar com o consultor; Feedback; Reuniões de integração entre a equipe; Mostrar ao consultor sua importância no projeto; Definir metas. </t>
  </si>
  <si>
    <t>Incompatibilidade de Horário</t>
  </si>
  <si>
    <t>Consultores de cursos ou períodos diferentes; consultores sobrecarregados; semana de provas.</t>
  </si>
  <si>
    <t>Gerente muito controlador; Equipe com pouca iniciativa; Equipe imatura.</t>
  </si>
  <si>
    <t>Dar  mais liberdade aos consultores; incentivar o comprometimento individual; definir metas; avaliar o distanciamento do gerente.</t>
  </si>
  <si>
    <t>Personalidades diferentes; Desavenças pessoais; Pouco tempo de dedicação ao projeto; falta de objetivos e metas claras.</t>
  </si>
  <si>
    <t>Reuniões de integração entre a equipe (lugares descontraídos); Reuniões presenciais do projeto; avaliar a separação das atividades.</t>
  </si>
  <si>
    <t>Trainee; Pouco estudo; Falta de qualidade do membro; Pouco senso-crítico do gerente.</t>
  </si>
  <si>
    <t>Semana de estudos; Professor orientador; Auxílio de especialistas; Feedback constante; intervenção do diretor.</t>
  </si>
  <si>
    <t>Saída de  membro durante o projeto</t>
  </si>
  <si>
    <t>Desmotivação; Problemas pessoais; Saída do membro da Ayra; incompetência do membro.</t>
  </si>
  <si>
    <t>Gerente estar sempre conversando com os seus consultores; Dar exemplos claros; Mostrar conseqüências; intervenção dos diretores de projetos e RH.</t>
  </si>
  <si>
    <t>Consultor alocado em mais de dois projetos; Semana de provas; muitas atividades de departamento.</t>
  </si>
  <si>
    <t>Alocar consultores em no máximo 1 projeto interno e 1 projeto externo.</t>
  </si>
  <si>
    <t>Semana de Provas</t>
  </si>
  <si>
    <t>Planejamento das atividades; Divisão de tarefas.</t>
  </si>
  <si>
    <t>Feriados e/ou Eventos MEJ não especificados no calendário; Não houve correção do gerente; negociador inexperiente.</t>
  </si>
  <si>
    <t>Negociador não repassou as informações; Desinteresse do gerente.</t>
  </si>
  <si>
    <t>Haver interação e interesse entre negociadores e  gerentes.</t>
  </si>
  <si>
    <t>Dados errados; Dados superficiais.</t>
  </si>
  <si>
    <t>Bibliografias confiáveis.</t>
  </si>
  <si>
    <t xml:space="preserve">Cliente desacreditado do projeto; Não precisa do projeto; cliente não acredita no profissionalismo/competência da equipe. </t>
  </si>
  <si>
    <t>Contato constante com o cliente; entrega de resultados periódicos; pesquisa de satisfação.</t>
  </si>
  <si>
    <t>Não responde emails; não consegue marcar reunião; está muito ocupado.</t>
  </si>
  <si>
    <t>Equipe se adequar ao melhor meio de comunicação com o cliente; insistência do gerente.</t>
  </si>
  <si>
    <t>Determinar um responsável para lidar com a  Ayra.</t>
  </si>
  <si>
    <t>Muito conhecimento e senso-crítico do cliente.</t>
  </si>
  <si>
    <t>Embasar análises; buscar dados; Procurar informações que o cliente não saiba; estimular o senso-crítico da equipe. Gerente capacitado.</t>
  </si>
  <si>
    <t>Estar precisando de outras informações; cliente exigente.</t>
  </si>
  <si>
    <t>Deixar claro o que a empresa vai realizar e o que será extra; mostrar que pode gerar atraso no cronograma.</t>
  </si>
  <si>
    <t>Problemas Pessoais; Descontentamento com o que está sendo elaborado.</t>
  </si>
  <si>
    <t>Falta de know how; Equipe Fraca; Cronograma atrasado; gerente sem liderança.</t>
  </si>
  <si>
    <t>Planejamento eficiente do gerente com a equipe desde o início do  projeto; cobrança maior do gerente.</t>
  </si>
  <si>
    <t>Cliente exigir tarefas que não estão no escopo; Equipe desmotivada; Falta de imposição do gerente; Provas; Erro no cronograma.</t>
  </si>
  <si>
    <t>Planejamento eficiente; equipe motivada; cobrança do gerente.</t>
  </si>
  <si>
    <t>Excesso de reembolsos; precificação errada; falta de controle do gerente.</t>
  </si>
  <si>
    <t>Controle de reembolso constante e somente pelo gerente.</t>
  </si>
  <si>
    <t>Gerente sem liderança; projeto desmotivador; personalidades muito diferentes.</t>
  </si>
  <si>
    <t>Ler o manual de Liderança e motivação; treinamentos para se desenvolver; feedbacks dos outros gerentes e do Diretor de Projetos.</t>
  </si>
  <si>
    <t>Falta de know how, experiência e senso crítico do gerente; gerente sobrecarregado; equipe fraca.</t>
  </si>
  <si>
    <t>feedbacks do Diretor de projetos e dos outros gerentes.</t>
  </si>
  <si>
    <t>Ruído na comunicação; pouco contato com o cliente; cliente confuso.</t>
  </si>
  <si>
    <t>Backtracking todas as vezes que entrar em contato com o cliente.</t>
  </si>
  <si>
    <t>Projeto incomum; afastamento da Universidade; professores ocupados.</t>
  </si>
  <si>
    <t>Busca de professores pelo negociador; Busca de professores pelo gerente e equipe; Aproximação com FACC e IE.</t>
  </si>
  <si>
    <t>Gerente não procura o professor; Professor ocupado; Desinteresse.</t>
  </si>
  <si>
    <t>Comunicação constante; Entrega de resultados do projeto para o professor; equipe se adequar ao seu meio e horários.</t>
  </si>
  <si>
    <t>Inexperiência; falta de estudos.</t>
  </si>
  <si>
    <t>Semana de estudos; Professor orientador; Auxílio de especialistas; busca de materiais extras.</t>
  </si>
  <si>
    <t>Erro na comunicação; Cliente confuso; Equipe com focos e objetivos diferentes.</t>
  </si>
  <si>
    <t>Backtracking.</t>
  </si>
  <si>
    <t>Realizar 3 tipos diferentes de "Missão" e validar com cliente. Refazer após o feedback.</t>
  </si>
  <si>
    <t>Realizar 3 tipos diferentes de "Visão" e validar com cliente.Refazer após o feedback.</t>
  </si>
  <si>
    <t>Realizar 2 tipos diferentes de "Valores" e validar com cliente.Refazer após o feedback.</t>
  </si>
  <si>
    <t>produto / serviço incomum ou muito abrangente; mercado difícil de ser analisado.</t>
  </si>
  <si>
    <t>Preparar a equipe; buscar dados embasados; alinhamento com o cliente.</t>
  </si>
  <si>
    <t>análise mal feita; pouco senso crítico da equipe; pouco feedback do gerente; mercado com muitos concorrentes.</t>
  </si>
  <si>
    <t>análise do maior número de concorrentes; embasamento dos dados.</t>
  </si>
  <si>
    <t>análise mal feita; pouco senso crítico da equipe; pouco feedback do gerente; mercado com poucos fornecedores; produto incomum.</t>
  </si>
  <si>
    <t>análise detalhada dos fornecedores.</t>
  </si>
  <si>
    <t>análise mal feita; pouco senso crítico da equipe; pouco feedback do gerente; mercado com pouca relação com o cliente; poucos concorrentes para comparação.</t>
  </si>
  <si>
    <t>análise detalhada dos clientes e da relação deles com os concorrentes.</t>
  </si>
  <si>
    <t>análise mal feita; pouco senso crítico da equipe; pouco feedback do gerente; mercado com muitos produtos substitutos.</t>
  </si>
  <si>
    <t>seleção embasada dos principais produtos substitutos; confirmação na pesquisa de mercado.</t>
  </si>
  <si>
    <t xml:space="preserve">Baseada no que a equipe acha; pouco argumentada e interligada com Porter.  </t>
  </si>
  <si>
    <t>Buscar o embasamento  das afirmações e as bibliografias.</t>
  </si>
  <si>
    <t>Cliente querer determinar certas forças, fraquezas, oportunidades e ameaças.</t>
  </si>
  <si>
    <t>Deixar claro o viés do cliente; embasar argumentos contra.</t>
  </si>
  <si>
    <t>Desalinhamento com o cliente; Falta do entendimento comum.</t>
  </si>
  <si>
    <t>Backtrack com o cliente.</t>
  </si>
  <si>
    <t>Objetivos e metas errados.</t>
  </si>
  <si>
    <t>Backtrack com o cliente e entre a equipe; embasamento.</t>
  </si>
  <si>
    <t xml:space="preserve">Inexperiência; falta de estudos; falta de conhecimento em Excel. </t>
  </si>
  <si>
    <t>Viés da equipe e do cliente; falta de objetivos e resultados claros; falta de senso-crítico da equipe e do gerente.</t>
  </si>
  <si>
    <t>Argumentação; resultados que se quer ter; senso crítico elevado  do gerente; objetividade.</t>
  </si>
  <si>
    <t>Cálculo da amostragem errada.</t>
  </si>
  <si>
    <t>Usar a fórmula para cálculo amostral.</t>
  </si>
  <si>
    <t>Poucos gráficos feitos e cruzados; questionário sem informações; desalinhamento com o cliente.</t>
  </si>
  <si>
    <t>Questionário claro com as respostas; backtrack com o cliente; elaborar o maior número de gráficos e cruzamentos; realizar análise de resultado.</t>
  </si>
  <si>
    <t xml:space="preserve">Inexperiência; falta de estudos; falta de conhecimento de marketing. </t>
  </si>
  <si>
    <t>Não entendimento do público-alvo; pesquisa de mercado errada; não entendimento  do projeto.</t>
  </si>
  <si>
    <t xml:space="preserve"> Pesquisa de mercado satisfatória; alinhamento do que o cliente quer, e aonde ele pretende atingir; estudo das estratégias. </t>
  </si>
  <si>
    <t>Desalinhamento com o cliente.</t>
  </si>
  <si>
    <t>Comunicação efetiva com o cliente;Alinhamento quanto as possibilidades financeiras com o cliente.</t>
  </si>
  <si>
    <t>Pesquisa de Mercado correta; alinhamento dos dados com o cliente, busca eficaz no mercado.</t>
  </si>
  <si>
    <t>Sem planejamento; não houve encadeamento de idéias a serem utilizadas e nem resultados.</t>
  </si>
  <si>
    <t>Elaboração de um cronograma, mensurando resultados, custos, objetivos, temo de realização, metas e indicadores.</t>
  </si>
  <si>
    <t>lista padronizada, sem considerar especificidades.</t>
  </si>
  <si>
    <t>Semana de estudos; Professor orientador; Auxílio de especialistas; busca de materiais extras; Analisar o lugar.</t>
  </si>
  <si>
    <t>falta de conhecimento  da empresa, erro no repasse do cliente.</t>
  </si>
  <si>
    <t>Analisar o lugar.</t>
  </si>
  <si>
    <t>Inexperiência; falta de estudos; falta de conhecimento.</t>
  </si>
  <si>
    <t>poucas informações; muitos detalhes; etapa trabalhosa; desinteresse por finanças da equipe.</t>
  </si>
  <si>
    <t>Embasar e argumentar os dados.</t>
  </si>
  <si>
    <t>falta de know how da equipe em  Excel.</t>
  </si>
  <si>
    <t>Especialistas; membros antigos; professor orientador; projetos realizados.</t>
  </si>
  <si>
    <t>Falta de treinamento; receio da equipe em determinar projeções; falta de argumentos.</t>
  </si>
  <si>
    <t>Especialistas; membros antigos; professor orientador; incentivo a arriscar e determinar.</t>
  </si>
  <si>
    <t>PESQ MERCADO</t>
  </si>
  <si>
    <t>P. OPERACIONAL</t>
  </si>
  <si>
    <t>P. FINANCEIRO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</si>
</sst>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quot;R$ &quot;#,##0.00_);\(&quot;R$ &quot;#,##0.00\)"/>
    <numFmt numFmtId="165" formatCode="&quot;R$ &quot;#,##0.00_);[Red]\(&quot;R$ &quot;#,##0.00\)"/>
  </numFmts>
  <fonts count="56" x14ac:knownFonts="1">
    <font>
      <sz val="11"/>
      <color theme="1"/>
      <name val="Calibri"/>
      <family val="2"/>
      <scheme val="minor"/>
    </font>
    <font>
      <b/>
      <sz val="10"/>
      <name val="Arial"/>
      <family val="2"/>
    </font>
    <font>
      <sz val="36"/>
      <name val="Calibri"/>
      <family val="2"/>
      <scheme val="minor"/>
    </font>
    <font>
      <b/>
      <sz val="12"/>
      <name val="Arial"/>
      <family val="2"/>
    </font>
    <font>
      <b/>
      <sz val="10"/>
      <color theme="0"/>
      <name val="Calibri"/>
      <family val="2"/>
      <scheme val="minor"/>
    </font>
    <font>
      <sz val="10"/>
      <name val="Calibri"/>
      <family val="2"/>
      <scheme val="minor"/>
    </font>
    <font>
      <b/>
      <sz val="10"/>
      <name val="Calibri"/>
      <family val="2"/>
      <scheme val="minor"/>
    </font>
    <font>
      <b/>
      <sz val="10"/>
      <color rgb="FFFF0000"/>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2"/>
      <color theme="0"/>
      <name val="Calibri"/>
      <family val="2"/>
      <scheme val="minor"/>
    </font>
    <font>
      <sz val="12"/>
      <name val="Calibri"/>
      <family val="2"/>
      <scheme val="minor"/>
    </font>
    <font>
      <b/>
      <sz val="12"/>
      <name val="Calibri"/>
      <family val="2"/>
      <scheme val="minor"/>
    </font>
    <font>
      <sz val="14"/>
      <name val="Calibri"/>
      <family val="2"/>
      <scheme val="minor"/>
    </font>
    <font>
      <i/>
      <sz val="12"/>
      <name val="Calibri"/>
      <family val="2"/>
      <scheme val="minor"/>
    </font>
    <font>
      <i/>
      <sz val="14"/>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b/>
      <sz val="12"/>
      <color theme="0" tint="-4.9989318521683403E-2"/>
      <name val="Calibri"/>
      <family val="2"/>
      <scheme val="minor"/>
    </font>
    <font>
      <b/>
      <sz val="20"/>
      <color theme="0" tint="-4.9989318521683403E-2"/>
      <name val="Calibri"/>
      <family val="2"/>
      <scheme val="minor"/>
    </font>
    <font>
      <sz val="24"/>
      <color theme="0" tint="-4.9989318521683403E-2"/>
      <name val="Arial"/>
      <family val="2"/>
    </font>
    <font>
      <i/>
      <sz val="11"/>
      <color rgb="FFFF0000"/>
      <name val="Calibri"/>
      <family val="2"/>
      <scheme val="minor"/>
    </font>
    <font>
      <b/>
      <sz val="12"/>
      <color rgb="FFC00000"/>
      <name val="Calibri"/>
      <family val="2"/>
      <scheme val="minor"/>
    </font>
    <font>
      <sz val="11"/>
      <color indexed="81"/>
      <name val="Calibri"/>
      <family val="2"/>
      <scheme val="minor"/>
    </font>
    <font>
      <u/>
      <sz val="11"/>
      <color theme="10"/>
      <name val="Calibri"/>
      <family val="2"/>
    </font>
    <font>
      <i/>
      <sz val="11"/>
      <color theme="0"/>
      <name val="Calibri"/>
      <family val="2"/>
      <scheme val="minor"/>
    </font>
    <font>
      <b/>
      <sz val="10"/>
      <color theme="0"/>
      <name val="Arial"/>
      <family val="2"/>
    </font>
    <font>
      <b/>
      <sz val="12"/>
      <color theme="0"/>
      <name val="Arial"/>
      <family val="2"/>
    </font>
    <font>
      <b/>
      <sz val="11"/>
      <color theme="1"/>
      <name val="Calibri"/>
      <family val="2"/>
      <scheme val="minor"/>
    </font>
    <font>
      <b/>
      <sz val="14"/>
      <color theme="1"/>
      <name val="Calibri"/>
      <family val="2"/>
      <scheme val="minor"/>
    </font>
    <font>
      <sz val="11"/>
      <name val="Calibri"/>
      <family val="2"/>
      <scheme val="minor"/>
    </font>
    <font>
      <sz val="10"/>
      <color theme="1"/>
      <name val="Calibri"/>
      <family val="2"/>
      <scheme val="minor"/>
    </font>
    <font>
      <b/>
      <sz val="16"/>
      <color theme="0" tint="-4.9989318521683403E-2"/>
      <name val="Calibri"/>
      <family val="2"/>
      <scheme val="minor"/>
    </font>
    <font>
      <b/>
      <sz val="11"/>
      <color theme="0" tint="-4.9989318521683403E-2"/>
      <name val="Calibri"/>
      <family val="2"/>
      <scheme val="minor"/>
    </font>
    <font>
      <b/>
      <sz val="11"/>
      <color indexed="9"/>
      <name val="Calibri"/>
      <family val="2"/>
    </font>
    <font>
      <sz val="11"/>
      <color indexed="9"/>
      <name val="Calibri"/>
      <family val="2"/>
    </font>
    <font>
      <b/>
      <sz val="11"/>
      <color indexed="8"/>
      <name val="Arial Black"/>
      <family val="2"/>
    </font>
    <font>
      <sz val="11"/>
      <color indexed="10"/>
      <name val="Calibri"/>
      <family val="2"/>
    </font>
    <font>
      <b/>
      <sz val="11"/>
      <name val="Calibri"/>
      <family val="2"/>
    </font>
    <font>
      <sz val="11"/>
      <name val="Calibri"/>
      <family val="2"/>
    </font>
    <font>
      <b/>
      <sz val="11"/>
      <color indexed="8"/>
      <name val="Calibri"/>
      <family val="2"/>
    </font>
    <font>
      <i/>
      <sz val="36"/>
      <color rgb="FFC00000"/>
      <name val="Calibri"/>
      <family val="2"/>
      <scheme val="minor"/>
    </font>
    <font>
      <b/>
      <sz val="11"/>
      <name val="Calibri"/>
      <family val="2"/>
      <scheme val="minor"/>
    </font>
    <font>
      <b/>
      <sz val="24"/>
      <color theme="0" tint="-4.9989318521683403E-2"/>
      <name val="Calibri"/>
      <family val="2"/>
      <scheme val="minor"/>
    </font>
    <font>
      <b/>
      <i/>
      <sz val="28"/>
      <color theme="0" tint="-4.9989318521683403E-2"/>
      <name val="Calibri"/>
      <family val="2"/>
      <scheme val="minor"/>
    </font>
    <font>
      <sz val="26"/>
      <color rgb="FFC00000"/>
      <name val="Calibri"/>
      <family val="2"/>
      <scheme val="minor"/>
    </font>
    <font>
      <sz val="11"/>
      <color theme="0" tint="-4.9989318521683403E-2"/>
      <name val="Calibri"/>
      <family val="2"/>
      <scheme val="minor"/>
    </font>
    <font>
      <b/>
      <sz val="20"/>
      <color indexed="22"/>
      <name val="Calibri"/>
      <family val="2"/>
    </font>
    <font>
      <sz val="10"/>
      <color indexed="8"/>
      <name val="Calibri"/>
      <family val="2"/>
    </font>
    <font>
      <b/>
      <sz val="10"/>
      <color indexed="81"/>
      <name val="Tahoma"/>
      <family val="2"/>
    </font>
    <font>
      <b/>
      <sz val="20"/>
      <color theme="0" tint="-4.9989318521683403E-2"/>
      <name val="Calibri"/>
      <family val="2"/>
    </font>
    <font>
      <b/>
      <sz val="14"/>
      <color indexed="8"/>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indexed="2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s>
  <cellStyleXfs count="2">
    <xf numFmtId="0" fontId="0" fillId="0" borderId="0"/>
    <xf numFmtId="0" fontId="28" fillId="0" borderId="0" applyNumberFormat="0" applyFill="0" applyBorder="0" applyAlignment="0" applyProtection="0">
      <alignment vertical="top"/>
      <protection locked="0"/>
    </xf>
  </cellStyleXfs>
  <cellXfs count="493">
    <xf numFmtId="0" fontId="0" fillId="0" borderId="0" xfId="0"/>
    <xf numFmtId="0" fontId="0" fillId="2" borderId="0" xfId="0" applyFill="1"/>
    <xf numFmtId="0" fontId="0" fillId="0" borderId="0" xfId="0" applyBorder="1"/>
    <xf numFmtId="0" fontId="3" fillId="0" borderId="0" xfId="0" applyFont="1"/>
    <xf numFmtId="0" fontId="1" fillId="3" borderId="1" xfId="0" applyFont="1" applyFill="1" applyBorder="1"/>
    <xf numFmtId="44" fontId="0" fillId="3" borderId="1" xfId="0" applyNumberFormat="1" applyFill="1" applyBorder="1"/>
    <xf numFmtId="44" fontId="0" fillId="3" borderId="1" xfId="0" applyNumberFormat="1" applyFill="1" applyBorder="1" applyAlignment="1">
      <alignment horizontal="center"/>
    </xf>
    <xf numFmtId="165" fontId="0" fillId="3" borderId="1" xfId="0" applyNumberFormat="1" applyFill="1" applyBorder="1" applyAlignment="1">
      <alignment horizontal="center"/>
    </xf>
    <xf numFmtId="0" fontId="0" fillId="3" borderId="0" xfId="0" applyFill="1"/>
    <xf numFmtId="165" fontId="0" fillId="3" borderId="0" xfId="0" applyNumberFormat="1" applyFill="1"/>
    <xf numFmtId="165" fontId="0" fillId="3" borderId="0" xfId="0" applyNumberFormat="1" applyFill="1" applyBorder="1"/>
    <xf numFmtId="0" fontId="0" fillId="3" borderId="0" xfId="0" applyFill="1" applyBorder="1"/>
    <xf numFmtId="165" fontId="0" fillId="0" borderId="0" xfId="0" applyNumberFormat="1"/>
    <xf numFmtId="0" fontId="1" fillId="0" borderId="0" xfId="0" applyFont="1" applyBorder="1"/>
    <xf numFmtId="44" fontId="13" fillId="4" borderId="1" xfId="0" applyNumberFormat="1" applyFont="1" applyFill="1" applyBorder="1" applyAlignment="1">
      <alignment vertical="center"/>
    </xf>
    <xf numFmtId="0" fontId="13" fillId="4" borderId="1" xfId="0" applyFont="1" applyFill="1" applyBorder="1" applyAlignment="1">
      <alignment vertical="center"/>
    </xf>
    <xf numFmtId="44" fontId="13" fillId="0" borderId="1" xfId="0" applyNumberFormat="1" applyFont="1" applyBorder="1" applyAlignment="1">
      <alignment vertical="center"/>
    </xf>
    <xf numFmtId="0" fontId="13" fillId="0" borderId="1" xfId="0" applyFont="1" applyBorder="1" applyAlignment="1">
      <alignment vertical="center"/>
    </xf>
    <xf numFmtId="0" fontId="17" fillId="0" borderId="0" xfId="0" applyFont="1" applyAlignment="1"/>
    <xf numFmtId="0" fontId="0" fillId="0" borderId="0" xfId="0" applyAlignment="1"/>
    <xf numFmtId="0" fontId="15" fillId="0" borderId="0" xfId="0" applyFont="1" applyFill="1" applyBorder="1" applyAlignment="1"/>
    <xf numFmtId="0" fontId="15" fillId="0" borderId="0" xfId="0" applyFont="1" applyAlignment="1"/>
    <xf numFmtId="0" fontId="15" fillId="0" borderId="0" xfId="0" applyFont="1" applyBorder="1" applyAlignment="1"/>
    <xf numFmtId="0" fontId="16" fillId="0" borderId="0" xfId="0" applyFont="1" applyBorder="1" applyAlignment="1"/>
    <xf numFmtId="0" fontId="16" fillId="0" borderId="0" xfId="0" applyFont="1" applyBorder="1" applyAlignment="1">
      <alignment vertical="center"/>
    </xf>
    <xf numFmtId="0" fontId="0" fillId="0" borderId="0" xfId="0" applyBorder="1" applyAlignment="1"/>
    <xf numFmtId="0" fontId="0" fillId="0" borderId="0" xfId="0" applyFill="1" applyBorder="1"/>
    <xf numFmtId="0" fontId="13" fillId="0" borderId="0" xfId="0" applyFont="1" applyFill="1" applyBorder="1" applyAlignment="1"/>
    <xf numFmtId="0" fontId="15" fillId="0" borderId="0" xfId="0" applyFont="1" applyFill="1" applyBorder="1" applyAlignment="1">
      <alignment vertical="center"/>
    </xf>
    <xf numFmtId="44" fontId="15" fillId="0" borderId="0" xfId="0" applyNumberFormat="1" applyFont="1" applyFill="1" applyBorder="1" applyAlignment="1"/>
    <xf numFmtId="0" fontId="0" fillId="0" borderId="0" xfId="0" applyFill="1" applyBorder="1" applyAlignment="1"/>
    <xf numFmtId="164" fontId="15" fillId="0" borderId="0" xfId="0" applyNumberFormat="1" applyFont="1" applyFill="1" applyBorder="1" applyAlignment="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applyBorder="1" applyAlignment="1">
      <alignment horizontal="center"/>
    </xf>
    <xf numFmtId="0" fontId="15" fillId="0" borderId="0" xfId="0" applyFont="1" applyBorder="1" applyAlignment="1">
      <alignment horizontal="center"/>
    </xf>
    <xf numFmtId="0" fontId="20" fillId="0" borderId="0" xfId="0" applyFont="1"/>
    <xf numFmtId="0" fontId="0" fillId="0" borderId="2" xfId="0" applyBorder="1" applyAlignment="1"/>
    <xf numFmtId="44" fontId="13" fillId="4" borderId="6" xfId="0" applyNumberFormat="1" applyFont="1" applyFill="1" applyBorder="1" applyAlignment="1">
      <alignment vertical="center"/>
    </xf>
    <xf numFmtId="0" fontId="13" fillId="4" borderId="6" xfId="0" applyFont="1" applyFill="1" applyBorder="1" applyAlignment="1">
      <alignment vertical="center"/>
    </xf>
    <xf numFmtId="0" fontId="13" fillId="4" borderId="22" xfId="0" applyFont="1" applyFill="1" applyBorder="1" applyAlignment="1">
      <alignment vertical="center"/>
    </xf>
    <xf numFmtId="0" fontId="13" fillId="0" borderId="24" xfId="0" applyFont="1" applyBorder="1" applyAlignment="1">
      <alignment vertical="center"/>
    </xf>
    <xf numFmtId="0" fontId="13" fillId="4" borderId="24" xfId="0" applyFont="1" applyFill="1" applyBorder="1" applyAlignment="1">
      <alignment vertical="center"/>
    </xf>
    <xf numFmtId="44" fontId="14" fillId="0" borderId="5" xfId="0" applyNumberFormat="1" applyFont="1" applyBorder="1" applyAlignment="1">
      <alignment horizontal="center" vertical="center"/>
    </xf>
    <xf numFmtId="44" fontId="14" fillId="0" borderId="5" xfId="0" applyNumberFormat="1" applyFont="1" applyBorder="1" applyAlignment="1">
      <alignment vertical="center"/>
    </xf>
    <xf numFmtId="44" fontId="13" fillId="0" borderId="5" xfId="0" applyNumberFormat="1" applyFont="1" applyBorder="1" applyAlignment="1">
      <alignment vertical="center"/>
    </xf>
    <xf numFmtId="0" fontId="14" fillId="0" borderId="5" xfId="0" applyFont="1" applyBorder="1" applyAlignment="1">
      <alignment vertical="center"/>
    </xf>
    <xf numFmtId="0" fontId="14" fillId="0" borderId="26" xfId="0" applyFont="1" applyBorder="1" applyAlignment="1">
      <alignment vertical="center"/>
    </xf>
    <xf numFmtId="0" fontId="14" fillId="0" borderId="25" xfId="0" applyFont="1" applyBorder="1" applyAlignment="1">
      <alignment horizontal="center" vertical="center"/>
    </xf>
    <xf numFmtId="0" fontId="0" fillId="5" borderId="0" xfId="0" applyFill="1"/>
    <xf numFmtId="0" fontId="23" fillId="5" borderId="0" xfId="0" applyFont="1" applyFill="1" applyAlignment="1">
      <alignment vertical="center"/>
    </xf>
    <xf numFmtId="0" fontId="0" fillId="5" borderId="0" xfId="0" applyFill="1" applyAlignment="1">
      <alignment horizontal="center"/>
    </xf>
    <xf numFmtId="0" fontId="2" fillId="5" borderId="0" xfId="0" applyFont="1" applyFill="1" applyAlignment="1"/>
    <xf numFmtId="0" fontId="0" fillId="5" borderId="0" xfId="0" applyFill="1" applyAlignment="1"/>
    <xf numFmtId="0" fontId="22" fillId="5" borderId="20" xfId="0" applyFont="1" applyFill="1" applyBorder="1" applyAlignment="1">
      <alignment horizontal="center" vertical="center"/>
    </xf>
    <xf numFmtId="0" fontId="12" fillId="5" borderId="30" xfId="0" applyFont="1" applyFill="1" applyBorder="1" applyAlignment="1">
      <alignment horizontal="center" vertical="center"/>
    </xf>
    <xf numFmtId="0" fontId="12" fillId="5" borderId="31" xfId="0" applyFont="1" applyFill="1" applyBorder="1" applyAlignment="1">
      <alignment horizontal="center" vertical="center"/>
    </xf>
    <xf numFmtId="0" fontId="26" fillId="0" borderId="16" xfId="0" applyFont="1" applyBorder="1" applyAlignment="1">
      <alignment horizontal="center" vertical="center"/>
    </xf>
    <xf numFmtId="0" fontId="4" fillId="5" borderId="1" xfId="0" applyFont="1" applyFill="1" applyBorder="1" applyAlignment="1">
      <alignment horizontal="center"/>
    </xf>
    <xf numFmtId="0" fontId="20" fillId="0" borderId="0" xfId="0" applyFont="1" applyFill="1" applyBorder="1" applyAlignment="1"/>
    <xf numFmtId="0" fontId="1" fillId="4" borderId="1" xfId="0" applyFont="1" applyFill="1" applyBorder="1"/>
    <xf numFmtId="44" fontId="0" fillId="4" borderId="1" xfId="0" applyNumberFormat="1" applyFill="1" applyBorder="1"/>
    <xf numFmtId="0" fontId="30" fillId="5" borderId="1" xfId="0" applyFont="1" applyFill="1" applyBorder="1" applyAlignment="1">
      <alignment horizontal="center" vertical="center"/>
    </xf>
    <xf numFmtId="44" fontId="0" fillId="4" borderId="1" xfId="0" applyNumberFormat="1" applyFill="1" applyBorder="1" applyAlignment="1">
      <alignment horizontal="center"/>
    </xf>
    <xf numFmtId="44" fontId="0" fillId="4" borderId="1" xfId="0" applyNumberFormat="1" applyFill="1" applyBorder="1" applyAlignment="1">
      <alignment horizontal="center" vertical="center"/>
    </xf>
    <xf numFmtId="0" fontId="0" fillId="0" borderId="0" xfId="0" applyAlignment="1">
      <alignment horizontal="center" vertical="center"/>
    </xf>
    <xf numFmtId="0" fontId="32" fillId="5" borderId="0" xfId="0" applyFont="1" applyFill="1"/>
    <xf numFmtId="0" fontId="32" fillId="0" borderId="0" xfId="0" applyFont="1"/>
    <xf numFmtId="0" fontId="0" fillId="0" borderId="0" xfId="0" applyAlignment="1">
      <alignment horizontal="center" vertical="center" wrapText="1"/>
    </xf>
    <xf numFmtId="0" fontId="37" fillId="5" borderId="1" xfId="0" applyFont="1" applyFill="1" applyBorder="1" applyAlignment="1">
      <alignment horizontal="center" vertical="center" wrapText="1"/>
    </xf>
    <xf numFmtId="0" fontId="37" fillId="5" borderId="1" xfId="0" applyFont="1" applyFill="1" applyBorder="1" applyAlignment="1">
      <alignment horizontal="center" vertical="center"/>
    </xf>
    <xf numFmtId="0" fontId="0" fillId="0" borderId="0" xfId="0" applyBorder="1" applyAlignment="1">
      <alignment horizontal="center" vertical="center" wrapText="1"/>
    </xf>
    <xf numFmtId="0" fontId="0" fillId="0" borderId="0" xfId="0"/>
    <xf numFmtId="0" fontId="0" fillId="0" borderId="0" xfId="0" applyAlignment="1">
      <alignment wrapText="1"/>
    </xf>
    <xf numFmtId="0" fontId="39" fillId="0" borderId="0" xfId="0" applyFont="1" applyAlignment="1">
      <alignment wrapText="1"/>
    </xf>
    <xf numFmtId="0" fontId="0" fillId="0" borderId="42" xfId="0" applyBorder="1" applyAlignment="1">
      <alignment horizontal="center" vertical="center" wrapText="1"/>
    </xf>
    <xf numFmtId="0" fontId="0" fillId="0" borderId="13" xfId="0"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41" fillId="0" borderId="0" xfId="0" applyFont="1" applyAlignment="1">
      <alignment wrapText="1"/>
    </xf>
    <xf numFmtId="0" fontId="0" fillId="0" borderId="39" xfId="0" applyBorder="1" applyAlignment="1">
      <alignment horizontal="center" vertical="center" wrapText="1"/>
    </xf>
    <xf numFmtId="0" fontId="0" fillId="5" borderId="0" xfId="0" applyFill="1" applyAlignment="1">
      <alignment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24" xfId="0" applyBorder="1" applyAlignment="1" applyProtection="1">
      <alignment wrapText="1"/>
      <protection locked="0"/>
    </xf>
    <xf numFmtId="0" fontId="0" fillId="0" borderId="5" xfId="0" applyBorder="1" applyAlignment="1" applyProtection="1">
      <alignment horizontal="center" vertical="center" wrapText="1"/>
      <protection locked="0"/>
    </xf>
    <xf numFmtId="0" fontId="0" fillId="0" borderId="26" xfId="0" applyBorder="1" applyAlignment="1" applyProtection="1">
      <alignment wrapText="1"/>
      <protection locked="0"/>
    </xf>
    <xf numFmtId="0" fontId="0" fillId="0" borderId="49" xfId="0" applyBorder="1" applyAlignment="1">
      <alignment horizontal="center" vertical="center" wrapText="1"/>
    </xf>
    <xf numFmtId="0" fontId="0" fillId="5" borderId="0" xfId="0" applyFill="1" applyAlignment="1">
      <alignment horizontal="center" vertical="center" wrapText="1"/>
    </xf>
    <xf numFmtId="0" fontId="23" fillId="5" borderId="0" xfId="0" applyFont="1" applyFill="1" applyAlignment="1">
      <alignment horizontal="center" vertical="center" wrapText="1"/>
    </xf>
    <xf numFmtId="0" fontId="19" fillId="5" borderId="41" xfId="0" applyFont="1" applyFill="1" applyBorder="1" applyAlignment="1">
      <alignment horizontal="center" vertical="center" wrapText="1"/>
    </xf>
    <xf numFmtId="0" fontId="0" fillId="3" borderId="0" xfId="0" applyFill="1" applyAlignment="1">
      <alignment horizontal="center" vertical="center" wrapText="1"/>
    </xf>
    <xf numFmtId="0" fontId="19" fillId="5" borderId="52"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32"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0" fillId="3" borderId="5" xfId="0" applyFill="1" applyBorder="1" applyAlignment="1">
      <alignment horizontal="center" vertical="center" wrapText="1"/>
    </xf>
    <xf numFmtId="0" fontId="20" fillId="0" borderId="0" xfId="0" applyFont="1" applyAlignment="1">
      <alignment horizontal="center" vertical="center" wrapText="1"/>
    </xf>
    <xf numFmtId="0" fontId="0" fillId="4" borderId="53" xfId="0" applyFill="1" applyBorder="1" applyAlignment="1">
      <alignment horizontal="center" vertical="center" wrapText="1"/>
    </xf>
    <xf numFmtId="0" fontId="0" fillId="0" borderId="53" xfId="0" applyFill="1" applyBorder="1" applyAlignment="1">
      <alignment horizontal="center" vertical="center" wrapText="1"/>
    </xf>
    <xf numFmtId="0" fontId="0" fillId="3" borderId="47" xfId="0" applyFill="1" applyBorder="1" applyAlignment="1">
      <alignment horizontal="center" vertical="center" wrapText="1"/>
    </xf>
    <xf numFmtId="0" fontId="0" fillId="4" borderId="5" xfId="0" applyFill="1" applyBorder="1" applyAlignment="1">
      <alignment horizontal="center" vertical="center" wrapText="1"/>
    </xf>
    <xf numFmtId="0" fontId="0" fillId="0" borderId="47" xfId="0" applyFill="1" applyBorder="1" applyAlignment="1">
      <alignment horizontal="center" vertical="center" wrapText="1"/>
    </xf>
    <xf numFmtId="0" fontId="19" fillId="5" borderId="3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0" borderId="6" xfId="0" applyFill="1" applyBorder="1" applyAlignment="1">
      <alignment horizontal="center" vertical="center" wrapText="1"/>
    </xf>
    <xf numFmtId="2" fontId="0" fillId="4" borderId="4" xfId="0" applyNumberFormat="1" applyFill="1" applyBorder="1" applyAlignment="1">
      <alignment horizontal="center" vertical="center" wrapText="1"/>
    </xf>
    <xf numFmtId="2" fontId="0" fillId="4" borderId="49" xfId="0" applyNumberFormat="1" applyFill="1" applyBorder="1" applyAlignment="1">
      <alignment horizontal="center" vertical="center" wrapText="1"/>
    </xf>
    <xf numFmtId="2" fontId="0" fillId="0" borderId="4" xfId="0" applyNumberFormat="1" applyFill="1" applyBorder="1" applyAlignment="1">
      <alignment horizontal="center" vertical="center" wrapText="1"/>
    </xf>
    <xf numFmtId="0" fontId="0" fillId="0" borderId="47" xfId="0" applyBorder="1" applyAlignment="1">
      <alignment horizontal="center" vertical="center" wrapText="1"/>
    </xf>
    <xf numFmtId="0" fontId="0" fillId="0" borderId="5" xfId="0" applyBorder="1" applyAlignment="1">
      <alignment horizontal="center" vertical="center" wrapText="1"/>
    </xf>
    <xf numFmtId="0" fontId="0" fillId="0" borderId="1" xfId="0"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4" borderId="49" xfId="0" applyFill="1" applyBorder="1" applyAlignment="1" applyProtection="1">
      <alignment horizontal="center" vertical="center" wrapText="1"/>
      <protection locked="0"/>
    </xf>
    <xf numFmtId="0" fontId="0" fillId="3" borderId="57"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3" borderId="49" xfId="0" applyFill="1" applyBorder="1" applyAlignment="1" applyProtection="1">
      <alignment horizontal="center" vertical="center" wrapText="1"/>
      <protection locked="0"/>
    </xf>
    <xf numFmtId="0" fontId="0" fillId="4" borderId="47"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4" borderId="55" xfId="0"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14" fontId="5" fillId="0" borderId="3" xfId="0" applyNumberFormat="1" applyFont="1" applyFill="1" applyBorder="1" applyAlignment="1" applyProtection="1">
      <alignment horizontal="center"/>
      <protection locked="0"/>
    </xf>
    <xf numFmtId="44" fontId="5" fillId="0" borderId="1" xfId="0" applyNumberFormat="1"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4" borderId="3" xfId="0" applyFont="1" applyFill="1" applyBorder="1" applyAlignment="1" applyProtection="1">
      <alignment horizontal="center"/>
      <protection locked="0"/>
    </xf>
    <xf numFmtId="44" fontId="5" fillId="4" borderId="1" xfId="0" applyNumberFormat="1"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0" borderId="3" xfId="0" applyFont="1" applyBorder="1" applyAlignment="1" applyProtection="1">
      <alignment horizontal="center"/>
      <protection locked="0"/>
    </xf>
    <xf numFmtId="0" fontId="6" fillId="4" borderId="5" xfId="0" applyFont="1" applyFill="1" applyBorder="1" applyAlignment="1" applyProtection="1">
      <alignment horizontal="center"/>
      <protection locked="0"/>
    </xf>
    <xf numFmtId="44" fontId="6" fillId="4" borderId="5" xfId="0" applyNumberFormat="1" applyFont="1" applyFill="1" applyBorder="1" applyAlignment="1" applyProtection="1">
      <alignment horizontal="center"/>
      <protection locked="0"/>
    </xf>
    <xf numFmtId="0" fontId="5" fillId="4" borderId="5" xfId="0" quotePrefix="1" applyFont="1" applyFill="1" applyBorder="1" applyAlignment="1" applyProtection="1">
      <alignment horizontal="center"/>
      <protection locked="0"/>
    </xf>
    <xf numFmtId="0" fontId="5" fillId="0" borderId="7" xfId="0" applyFont="1" applyBorder="1" applyAlignment="1" applyProtection="1">
      <alignment horizontal="center"/>
      <protection locked="0"/>
    </xf>
    <xf numFmtId="44" fontId="5" fillId="0" borderId="6" xfId="0" applyNumberFormat="1" applyFont="1" applyFill="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44" fontId="0" fillId="2" borderId="3" xfId="0" applyNumberFormat="1" applyFill="1" applyBorder="1" applyAlignment="1" applyProtection="1">
      <alignment horizontal="center" vertical="center"/>
      <protection locked="0"/>
    </xf>
    <xf numFmtId="44" fontId="0" fillId="4" borderId="3"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protection locked="0"/>
    </xf>
    <xf numFmtId="44" fontId="13" fillId="4" borderId="7" xfId="0" applyNumberFormat="1" applyFont="1" applyFill="1" applyBorder="1" applyAlignment="1" applyProtection="1">
      <alignment vertical="center"/>
      <protection locked="0"/>
    </xf>
    <xf numFmtId="44" fontId="13" fillId="4" borderId="6" xfId="0" applyNumberFormat="1" applyFont="1" applyFill="1" applyBorder="1" applyAlignment="1" applyProtection="1">
      <alignment vertical="center"/>
      <protection locked="0"/>
    </xf>
    <xf numFmtId="44" fontId="13" fillId="0" borderId="7" xfId="0" applyNumberFormat="1" applyFont="1" applyFill="1" applyBorder="1" applyAlignment="1" applyProtection="1">
      <alignment vertical="center"/>
      <protection locked="0"/>
    </xf>
    <xf numFmtId="44" fontId="13" fillId="0" borderId="1" xfId="0" applyNumberFormat="1" applyFont="1" applyBorder="1" applyAlignment="1" applyProtection="1">
      <alignment vertical="center"/>
      <protection locked="0"/>
    </xf>
    <xf numFmtId="44" fontId="13" fillId="4" borderId="1" xfId="0" applyNumberFormat="1" applyFont="1" applyFill="1" applyBorder="1" applyAlignment="1" applyProtection="1">
      <alignment vertical="center"/>
      <protection locked="0"/>
    </xf>
    <xf numFmtId="44" fontId="13" fillId="0" borderId="3" xfId="0" applyNumberFormat="1" applyFont="1" applyBorder="1" applyAlignment="1" applyProtection="1">
      <alignment vertical="center"/>
      <protection locked="0"/>
    </xf>
    <xf numFmtId="44" fontId="13" fillId="4" borderId="3" xfId="0" applyNumberFormat="1" applyFont="1" applyFill="1" applyBorder="1" applyAlignment="1" applyProtection="1">
      <alignment vertical="center"/>
      <protection locked="0"/>
    </xf>
    <xf numFmtId="0" fontId="20" fillId="3" borderId="0" xfId="0" applyFont="1" applyFill="1"/>
    <xf numFmtId="0" fontId="34" fillId="0" borderId="5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vertical="center" wrapText="1"/>
    </xf>
    <xf numFmtId="0" fontId="0" fillId="0" borderId="53" xfId="0" applyBorder="1" applyAlignment="1">
      <alignment horizontal="center" vertical="center" wrapText="1"/>
    </xf>
    <xf numFmtId="0" fontId="0" fillId="0" borderId="6"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38" fillId="5" borderId="47"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47" xfId="0" applyFont="1" applyFill="1" applyBorder="1" applyAlignment="1">
      <alignment horizontal="center" vertical="center" wrapText="1"/>
    </xf>
    <xf numFmtId="0" fontId="32" fillId="3" borderId="5" xfId="0" applyFont="1" applyFill="1" applyBorder="1" applyAlignment="1">
      <alignment horizontal="center" vertical="center" wrapText="1"/>
    </xf>
    <xf numFmtId="14" fontId="0" fillId="4" borderId="1" xfId="0" applyNumberFormat="1"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0" borderId="1" xfId="0" applyFont="1" applyBorder="1" applyAlignment="1" applyProtection="1">
      <alignment horizontal="center" wrapText="1"/>
      <protection locked="0"/>
    </xf>
    <xf numFmtId="0" fontId="34" fillId="0" borderId="53"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0" fillId="3" borderId="58"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0" borderId="5" xfId="0" applyFont="1" applyBorder="1" applyAlignment="1" applyProtection="1">
      <alignment horizontal="center" wrapText="1"/>
      <protection locked="0"/>
    </xf>
    <xf numFmtId="0" fontId="45" fillId="3" borderId="0" xfId="0" applyFont="1" applyFill="1" applyBorder="1" applyAlignment="1" applyProtection="1">
      <alignment vertical="center"/>
      <protection locked="0"/>
    </xf>
    <xf numFmtId="0" fontId="0" fillId="5" borderId="0" xfId="0" applyFill="1" applyBorder="1"/>
    <xf numFmtId="0" fontId="0" fillId="3" borderId="0" xfId="0" applyFill="1" applyBorder="1" applyAlignment="1">
      <alignment vertical="center"/>
    </xf>
    <xf numFmtId="0" fontId="22" fillId="5" borderId="29" xfId="0" applyFont="1" applyFill="1" applyBorder="1" applyAlignment="1" applyProtection="1">
      <alignment horizontal="center" vertical="center"/>
      <protection locked="0"/>
    </xf>
    <xf numFmtId="0" fontId="22" fillId="5" borderId="27" xfId="0" applyFont="1" applyFill="1" applyBorder="1" applyAlignment="1" applyProtection="1">
      <alignment horizontal="center" vertical="center"/>
      <protection locked="0"/>
    </xf>
    <xf numFmtId="0" fontId="22" fillId="5" borderId="28" xfId="0" applyFont="1" applyFill="1" applyBorder="1" applyAlignment="1" applyProtection="1">
      <alignment horizontal="center" vertical="center"/>
      <protection locked="0"/>
    </xf>
    <xf numFmtId="14" fontId="0" fillId="3" borderId="1" xfId="0" applyNumberFormat="1" applyFont="1" applyFill="1" applyBorder="1" applyAlignment="1" applyProtection="1">
      <alignment horizontal="center" vertical="center" wrapText="1"/>
      <protection locked="0"/>
    </xf>
    <xf numFmtId="9" fontId="43" fillId="0" borderId="43" xfId="0" applyNumberFormat="1" applyFont="1" applyFill="1" applyBorder="1" applyAlignment="1" applyProtection="1">
      <alignment horizontal="center" vertical="center" wrapText="1"/>
    </xf>
    <xf numFmtId="0" fontId="0" fillId="2" borderId="0" xfId="0" applyFill="1" applyAlignment="1">
      <alignment vertical="center" wrapText="1"/>
    </xf>
    <xf numFmtId="0" fontId="0" fillId="2" borderId="0" xfId="0" applyFill="1" applyAlignment="1">
      <alignment wrapText="1"/>
    </xf>
    <xf numFmtId="0" fontId="0" fillId="0" borderId="48"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55" fillId="0" borderId="50" xfId="0" applyFont="1" applyBorder="1" applyAlignment="1" applyProtection="1">
      <alignment horizontal="center" vertical="center" wrapText="1"/>
      <protection locked="0"/>
    </xf>
    <xf numFmtId="0" fontId="55" fillId="0" borderId="7" xfId="0" applyFont="1" applyBorder="1" applyAlignment="1" applyProtection="1">
      <alignment horizontal="center" vertical="center" wrapText="1"/>
      <protection locked="0"/>
    </xf>
    <xf numFmtId="0" fontId="44" fillId="0" borderId="1" xfId="0" applyFont="1" applyBorder="1" applyAlignment="1">
      <alignment horizontal="center" vertical="center" wrapText="1"/>
    </xf>
    <xf numFmtId="0" fontId="44"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2" fillId="0" borderId="0" xfId="0"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52" fillId="0" borderId="35" xfId="0" applyFont="1" applyBorder="1" applyAlignment="1">
      <alignment horizontal="center" vertical="center" wrapText="1"/>
    </xf>
    <xf numFmtId="0" fontId="52" fillId="0" borderId="3" xfId="0" applyFont="1" applyBorder="1" applyAlignment="1">
      <alignment horizontal="center" vertical="center" wrapText="1"/>
    </xf>
    <xf numFmtId="0" fontId="0" fillId="0" borderId="1" xfId="0" applyBorder="1" applyAlignment="1">
      <alignment wrapText="1"/>
    </xf>
    <xf numFmtId="0" fontId="0" fillId="0" borderId="55"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52" fillId="0" borderId="7" xfId="0" applyFont="1" applyBorder="1" applyAlignment="1">
      <alignment horizontal="center" vertical="center" wrapText="1"/>
    </xf>
    <xf numFmtId="0" fontId="43" fillId="0" borderId="4" xfId="0" applyFont="1" applyBorder="1" applyAlignment="1" applyProtection="1">
      <alignment horizontal="center" vertical="center" wrapText="1"/>
      <protection locked="0"/>
    </xf>
    <xf numFmtId="0" fontId="43" fillId="0" borderId="55" xfId="0" applyFont="1" applyBorder="1" applyAlignment="1" applyProtection="1">
      <alignment horizontal="center" vertical="center" wrapText="1"/>
      <protection locked="0"/>
    </xf>
    <xf numFmtId="0" fontId="43" fillId="0" borderId="56" xfId="0" applyFont="1" applyBorder="1" applyAlignment="1" applyProtection="1">
      <alignment horizontal="center" vertical="center" wrapText="1"/>
      <protection locked="0"/>
    </xf>
    <xf numFmtId="0" fontId="55" fillId="0" borderId="3" xfId="0" applyFont="1" applyBorder="1" applyAlignment="1" applyProtection="1">
      <alignment horizontal="center" vertical="center" wrapText="1"/>
      <protection locked="0"/>
    </xf>
    <xf numFmtId="9" fontId="43" fillId="0" borderId="36" xfId="0" applyNumberFormat="1" applyFont="1" applyFill="1" applyBorder="1" applyAlignment="1" applyProtection="1">
      <alignment horizontal="center" vertical="center" wrapText="1"/>
    </xf>
    <xf numFmtId="0" fontId="44" fillId="0" borderId="5" xfId="0" applyFont="1" applyBorder="1" applyAlignment="1">
      <alignment horizontal="center" vertical="center" wrapText="1"/>
    </xf>
    <xf numFmtId="0" fontId="0" fillId="0" borderId="49" xfId="0" applyBorder="1" applyAlignment="1" applyProtection="1">
      <alignment horizontal="center" vertical="center" wrapText="1"/>
      <protection locked="0"/>
    </xf>
    <xf numFmtId="0" fontId="52" fillId="0" borderId="39" xfId="0" applyFont="1" applyBorder="1" applyAlignment="1">
      <alignment horizontal="center" vertical="center" wrapText="1"/>
    </xf>
    <xf numFmtId="0" fontId="43" fillId="0" borderId="49" xfId="0" applyFont="1" applyBorder="1" applyAlignment="1" applyProtection="1">
      <alignment horizontal="center" vertical="center" wrapText="1"/>
      <protection locked="0"/>
    </xf>
    <xf numFmtId="0" fontId="52" fillId="0" borderId="25" xfId="0" applyFont="1" applyBorder="1" applyAlignment="1">
      <alignment horizontal="center" vertical="center" wrapText="1"/>
    </xf>
    <xf numFmtId="9" fontId="43" fillId="0" borderId="40" xfId="0" applyNumberFormat="1" applyFont="1" applyFill="1" applyBorder="1" applyAlignment="1" applyProtection="1">
      <alignment horizontal="center" vertical="center" wrapText="1"/>
    </xf>
    <xf numFmtId="0" fontId="55" fillId="0" borderId="25" xfId="0" applyFont="1" applyBorder="1" applyAlignment="1" applyProtection="1">
      <alignment horizontal="center" vertical="center" wrapText="1"/>
      <protection locked="0"/>
    </xf>
    <xf numFmtId="0" fontId="38" fillId="5" borderId="53" xfId="0" applyFont="1" applyFill="1" applyBorder="1" applyAlignment="1">
      <alignment horizontal="center" vertical="center" wrapText="1"/>
    </xf>
    <xf numFmtId="9" fontId="43" fillId="0" borderId="37" xfId="0" applyNumberFormat="1" applyFont="1" applyFill="1" applyBorder="1" applyAlignment="1" applyProtection="1">
      <alignment horizontal="center" vertical="center" wrapText="1"/>
    </xf>
    <xf numFmtId="0" fontId="44" fillId="0" borderId="47" xfId="0" applyFont="1" applyBorder="1" applyAlignment="1">
      <alignment horizontal="center" vertical="center" wrapText="1"/>
    </xf>
    <xf numFmtId="0" fontId="0" fillId="0" borderId="57" xfId="0" applyBorder="1" applyAlignment="1">
      <alignment horizontal="center" vertical="center" wrapText="1"/>
    </xf>
    <xf numFmtId="0" fontId="0" fillId="0" borderId="57" xfId="0" applyBorder="1" applyAlignment="1" applyProtection="1">
      <alignment horizontal="center" vertical="center" wrapText="1"/>
      <protection locked="0"/>
    </xf>
    <xf numFmtId="0" fontId="52" fillId="0" borderId="42" xfId="0" applyFont="1" applyBorder="1" applyAlignment="1">
      <alignment horizontal="center" vertical="center" wrapText="1"/>
    </xf>
    <xf numFmtId="0" fontId="43" fillId="0" borderId="57" xfId="0" applyFont="1" applyBorder="1" applyAlignment="1" applyProtection="1">
      <alignment horizontal="center" vertical="center" wrapText="1"/>
      <protection locked="0"/>
    </xf>
    <xf numFmtId="0" fontId="52" fillId="0" borderId="50" xfId="0" applyFont="1" applyBorder="1" applyAlignment="1">
      <alignment horizontal="center" vertical="center" wrapText="1"/>
    </xf>
    <xf numFmtId="0" fontId="44" fillId="0" borderId="47" xfId="0" applyFont="1" applyFill="1" applyBorder="1" applyAlignment="1">
      <alignment horizontal="center" vertical="center" wrapText="1"/>
    </xf>
    <xf numFmtId="0" fontId="44" fillId="0" borderId="6" xfId="0" applyFont="1" applyBorder="1" applyAlignment="1">
      <alignment horizontal="center" vertical="center" wrapText="1"/>
    </xf>
    <xf numFmtId="0" fontId="0" fillId="2" borderId="47" xfId="0" applyFill="1" applyBorder="1" applyAlignment="1">
      <alignment horizontal="center" vertical="center" wrapText="1"/>
    </xf>
    <xf numFmtId="0" fontId="52" fillId="0" borderId="6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52" xfId="0" applyFont="1" applyBorder="1" applyAlignment="1">
      <alignment horizontal="center" vertical="center" wrapText="1"/>
    </xf>
    <xf numFmtId="0" fontId="0" fillId="0" borderId="22" xfId="0" applyBorder="1" applyAlignment="1" applyProtection="1">
      <alignment wrapText="1"/>
      <protection locked="0"/>
    </xf>
    <xf numFmtId="0" fontId="0" fillId="0" borderId="48" xfId="0" applyBorder="1" applyAlignment="1" applyProtection="1">
      <alignment wrapText="1"/>
      <protection locked="0"/>
    </xf>
    <xf numFmtId="0" fontId="44" fillId="0" borderId="53" xfId="0" applyFont="1" applyBorder="1" applyAlignment="1">
      <alignment horizontal="center" vertical="center" wrapText="1"/>
    </xf>
    <xf numFmtId="9" fontId="43" fillId="0" borderId="38" xfId="0" applyNumberFormat="1" applyFont="1" applyFill="1" applyBorder="1" applyAlignment="1" applyProtection="1">
      <alignment horizontal="center" vertical="center" wrapText="1"/>
    </xf>
    <xf numFmtId="0" fontId="55" fillId="0" borderId="66" xfId="0" applyFont="1" applyBorder="1" applyAlignment="1" applyProtection="1">
      <alignment horizontal="center" vertical="center" wrapText="1"/>
      <protection locked="0"/>
    </xf>
    <xf numFmtId="0" fontId="0" fillId="0" borderId="67" xfId="0" applyBorder="1" applyAlignment="1" applyProtection="1">
      <alignment wrapText="1"/>
      <protection locked="0"/>
    </xf>
    <xf numFmtId="0" fontId="0" fillId="0" borderId="0" xfId="0" applyProtection="1">
      <protection locked="0"/>
    </xf>
    <xf numFmtId="0" fontId="48" fillId="5" borderId="0" xfId="0" applyFont="1" applyFill="1" applyAlignment="1">
      <alignment horizontal="center" vertical="center"/>
    </xf>
    <xf numFmtId="0" fontId="20" fillId="5" borderId="0" xfId="0" applyFont="1" applyFill="1" applyAlignment="1">
      <alignment horizontal="center"/>
    </xf>
    <xf numFmtId="0" fontId="49" fillId="3" borderId="0" xfId="0" applyFont="1" applyFill="1" applyBorder="1" applyAlignment="1" applyProtection="1">
      <alignment horizontal="center" vertical="center"/>
      <protection locked="0"/>
    </xf>
    <xf numFmtId="0" fontId="0" fillId="0" borderId="0" xfId="0"/>
    <xf numFmtId="0" fontId="19" fillId="5" borderId="8"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8" fillId="4" borderId="8" xfId="0" applyFont="1" applyFill="1" applyBorder="1" applyAlignment="1" applyProtection="1">
      <alignment horizontal="center" vertical="center" wrapText="1"/>
      <protection locked="0"/>
    </xf>
    <xf numFmtId="0" fontId="18" fillId="4" borderId="13" xfId="0" applyFont="1" applyFill="1" applyBorder="1" applyAlignment="1" applyProtection="1">
      <alignment horizontal="center" vertical="center" wrapText="1"/>
      <protection locked="0"/>
    </xf>
    <xf numFmtId="0" fontId="18" fillId="4" borderId="9" xfId="0" applyFont="1" applyFill="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14"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23" fillId="5" borderId="0" xfId="0" applyFont="1" applyFill="1" applyAlignment="1">
      <alignment horizontal="center" vertical="center"/>
    </xf>
    <xf numFmtId="0" fontId="28" fillId="0" borderId="8" xfId="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21" fillId="5" borderId="8"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19" fillId="5" borderId="12"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8" fillId="0" borderId="8"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29" fillId="6" borderId="8" xfId="0" applyFont="1" applyFill="1" applyBorder="1" applyAlignment="1" applyProtection="1">
      <alignment horizontal="center" vertical="center"/>
      <protection locked="0"/>
    </xf>
    <xf numFmtId="0" fontId="29" fillId="6" borderId="13" xfId="0" applyFont="1" applyFill="1" applyBorder="1" applyAlignment="1" applyProtection="1">
      <alignment horizontal="center" vertical="center"/>
      <protection locked="0"/>
    </xf>
    <xf numFmtId="0" fontId="29" fillId="6" borderId="9" xfId="0" applyFont="1" applyFill="1" applyBorder="1" applyAlignment="1" applyProtection="1">
      <alignment horizontal="center" vertical="center"/>
      <protection locked="0"/>
    </xf>
    <xf numFmtId="0" fontId="29" fillId="6" borderId="12" xfId="0" applyFont="1" applyFill="1" applyBorder="1" applyAlignment="1" applyProtection="1">
      <alignment horizontal="center" vertical="center"/>
      <protection locked="0"/>
    </xf>
    <xf numFmtId="0" fontId="29" fillId="6" borderId="0" xfId="0" applyFont="1" applyFill="1" applyBorder="1" applyAlignment="1" applyProtection="1">
      <alignment horizontal="center" vertical="center"/>
      <protection locked="0"/>
    </xf>
    <xf numFmtId="0" fontId="29" fillId="6" borderId="15" xfId="0" applyFont="1" applyFill="1" applyBorder="1" applyAlignment="1" applyProtection="1">
      <alignment horizontal="center" vertical="center"/>
      <protection locked="0"/>
    </xf>
    <xf numFmtId="0" fontId="29" fillId="6" borderId="10" xfId="0" applyFont="1" applyFill="1" applyBorder="1" applyAlignment="1" applyProtection="1">
      <alignment horizontal="center" vertical="center"/>
      <protection locked="0"/>
    </xf>
    <xf numFmtId="0" fontId="29" fillId="6" borderId="14" xfId="0" applyFont="1" applyFill="1" applyBorder="1" applyAlignment="1" applyProtection="1">
      <alignment horizontal="center" vertical="center"/>
      <protection locked="0"/>
    </xf>
    <xf numFmtId="0" fontId="29" fillId="6" borderId="11" xfId="0" applyFont="1" applyFill="1" applyBorder="1" applyAlignment="1" applyProtection="1">
      <alignment horizontal="center" vertical="center"/>
      <protection locked="0"/>
    </xf>
    <xf numFmtId="0" fontId="19" fillId="5" borderId="8"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11" xfId="0" applyFont="1" applyFill="1" applyBorder="1" applyAlignment="1">
      <alignment horizontal="center" vertical="center"/>
    </xf>
    <xf numFmtId="0" fontId="18" fillId="4" borderId="8"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9"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4" borderId="8" xfId="0" applyFont="1" applyFill="1" applyBorder="1" applyAlignment="1" applyProtection="1">
      <alignment horizontal="center" wrapText="1"/>
      <protection locked="0"/>
    </xf>
    <xf numFmtId="0" fontId="18" fillId="4" borderId="13" xfId="0" applyFont="1" applyFill="1" applyBorder="1" applyAlignment="1" applyProtection="1">
      <alignment horizontal="center" wrapText="1"/>
      <protection locked="0"/>
    </xf>
    <xf numFmtId="0" fontId="18" fillId="4" borderId="9" xfId="0" applyFont="1" applyFill="1" applyBorder="1" applyAlignment="1" applyProtection="1">
      <alignment horizontal="center" wrapText="1"/>
      <protection locked="0"/>
    </xf>
    <xf numFmtId="0" fontId="18" fillId="4" borderId="10" xfId="0" applyFont="1" applyFill="1" applyBorder="1" applyAlignment="1" applyProtection="1">
      <alignment horizontal="center" wrapText="1"/>
      <protection locked="0"/>
    </xf>
    <xf numFmtId="0" fontId="18" fillId="4" borderId="14" xfId="0" applyFont="1" applyFill="1" applyBorder="1" applyAlignment="1" applyProtection="1">
      <alignment horizontal="center" wrapText="1"/>
      <protection locked="0"/>
    </xf>
    <xf numFmtId="0" fontId="18" fillId="4" borderId="11" xfId="0" applyFont="1" applyFill="1" applyBorder="1" applyAlignment="1" applyProtection="1">
      <alignment horizontal="center" wrapText="1"/>
      <protection locked="0"/>
    </xf>
    <xf numFmtId="0" fontId="23" fillId="5" borderId="0" xfId="0" applyFont="1" applyFill="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164" fontId="15" fillId="0" borderId="14" xfId="0" applyNumberFormat="1" applyFont="1" applyBorder="1" applyAlignment="1"/>
    <xf numFmtId="164" fontId="15" fillId="0" borderId="11" xfId="0" applyNumberFormat="1" applyFont="1" applyBorder="1" applyAlignment="1"/>
    <xf numFmtId="0" fontId="15" fillId="0" borderId="12" xfId="0" applyFont="1" applyBorder="1" applyAlignment="1">
      <alignment horizontal="center" vertical="center"/>
    </xf>
    <xf numFmtId="0" fontId="15" fillId="0" borderId="0" xfId="0" applyFont="1" applyBorder="1" applyAlignment="1">
      <alignment horizontal="center" vertical="center"/>
    </xf>
    <xf numFmtId="44" fontId="15" fillId="0" borderId="0" xfId="0" applyNumberFormat="1" applyFont="1" applyBorder="1" applyAlignment="1">
      <alignment horizontal="center"/>
    </xf>
    <xf numFmtId="44" fontId="15" fillId="0" borderId="15" xfId="0" applyNumberFormat="1" applyFont="1" applyBorder="1" applyAlignment="1">
      <alignment horizontal="center"/>
    </xf>
    <xf numFmtId="44" fontId="15" fillId="0" borderId="0" xfId="0" applyNumberFormat="1" applyFont="1" applyBorder="1" applyAlignment="1"/>
    <xf numFmtId="44" fontId="15" fillId="0" borderId="15" xfId="0" applyNumberFormat="1" applyFont="1" applyBorder="1" applyAlignment="1"/>
    <xf numFmtId="0" fontId="3" fillId="0" borderId="0" xfId="0" applyFont="1" applyAlignment="1">
      <alignment horizontal="center" vertical="center"/>
    </xf>
    <xf numFmtId="0" fontId="3" fillId="0" borderId="2" xfId="0" applyFont="1" applyBorder="1" applyAlignment="1">
      <alignment horizontal="center" vertical="center"/>
    </xf>
    <xf numFmtId="0" fontId="31" fillId="5" borderId="32" xfId="0" applyFont="1" applyFill="1" applyBorder="1" applyAlignment="1">
      <alignment horizontal="center" vertical="center"/>
    </xf>
    <xf numFmtId="0" fontId="31" fillId="5" borderId="0" xfId="0" applyFont="1" applyFill="1" applyBorder="1" applyAlignment="1">
      <alignment horizontal="center" vertical="center"/>
    </xf>
    <xf numFmtId="44" fontId="7" fillId="2" borderId="1" xfId="0" applyNumberFormat="1" applyFont="1" applyFill="1" applyBorder="1" applyAlignment="1">
      <alignment horizontal="center" vertical="center"/>
    </xf>
    <xf numFmtId="0" fontId="24" fillId="5" borderId="1" xfId="0" applyFont="1" applyFill="1" applyBorder="1" applyAlignment="1">
      <alignment horizontal="center" vertical="center" textRotation="90"/>
    </xf>
    <xf numFmtId="0" fontId="24" fillId="5" borderId="5" xfId="0" applyFont="1" applyFill="1" applyBorder="1" applyAlignment="1">
      <alignment horizontal="center" vertical="center" textRotation="90"/>
    </xf>
    <xf numFmtId="0" fontId="30" fillId="5" borderId="4" xfId="0" applyFont="1" applyFill="1" applyBorder="1" applyAlignment="1">
      <alignment horizontal="center"/>
    </xf>
    <xf numFmtId="0" fontId="30" fillId="5" borderId="3"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horizontal="center"/>
    </xf>
    <xf numFmtId="0" fontId="24" fillId="5" borderId="6" xfId="0" applyFont="1" applyFill="1" applyBorder="1" applyAlignment="1">
      <alignment horizontal="center" vertical="center" textRotation="90"/>
    </xf>
    <xf numFmtId="0" fontId="1" fillId="0" borderId="4" xfId="0" applyFont="1" applyBorder="1" applyAlignment="1">
      <alignment horizontal="center"/>
    </xf>
    <xf numFmtId="0" fontId="1" fillId="0" borderId="3" xfId="0" applyFont="1" applyBorder="1" applyAlignment="1">
      <alignment horizontal="center"/>
    </xf>
    <xf numFmtId="0" fontId="30" fillId="5" borderId="4" xfId="0" applyFont="1" applyFill="1" applyBorder="1" applyAlignment="1">
      <alignment horizontal="center" vertical="center"/>
    </xf>
    <xf numFmtId="0" fontId="30" fillId="5" borderId="3" xfId="0" applyFont="1" applyFill="1" applyBorder="1" applyAlignment="1">
      <alignment horizontal="center" vertical="center"/>
    </xf>
    <xf numFmtId="0" fontId="1" fillId="3" borderId="4" xfId="0" applyFont="1" applyFill="1" applyBorder="1" applyAlignment="1">
      <alignment horizontal="center"/>
    </xf>
    <xf numFmtId="0" fontId="1" fillId="3" borderId="3" xfId="0" applyFont="1" applyFill="1" applyBorder="1" applyAlignment="1">
      <alignment horizontal="center"/>
    </xf>
    <xf numFmtId="2" fontId="0" fillId="3" borderId="4" xfId="0" applyNumberFormat="1" applyFill="1" applyBorder="1" applyAlignment="1" applyProtection="1">
      <alignment horizontal="center" vertical="center"/>
      <protection locked="0"/>
    </xf>
    <xf numFmtId="2" fontId="0" fillId="3" borderId="3" xfId="0" applyNumberFormat="1" applyFill="1" applyBorder="1" applyAlignment="1" applyProtection="1">
      <alignment horizontal="center" vertical="center"/>
      <protection locked="0"/>
    </xf>
    <xf numFmtId="2" fontId="0" fillId="4" borderId="4" xfId="0" applyNumberFormat="1" applyFill="1" applyBorder="1" applyAlignment="1" applyProtection="1">
      <alignment horizontal="center" vertical="center"/>
      <protection locked="0"/>
    </xf>
    <xf numFmtId="2" fontId="0" fillId="4" borderId="3" xfId="0" applyNumberFormat="1" applyFill="1" applyBorder="1" applyAlignment="1" applyProtection="1">
      <alignment horizontal="center" vertical="center"/>
      <protection locked="0"/>
    </xf>
    <xf numFmtId="0" fontId="0" fillId="4" borderId="4" xfId="0" applyNumberFormat="1" applyFill="1" applyBorder="1" applyAlignment="1">
      <alignment horizontal="center" vertical="center"/>
    </xf>
    <xf numFmtId="0" fontId="0" fillId="4" borderId="3" xfId="0" applyNumberFormat="1" applyFill="1" applyBorder="1" applyAlignment="1">
      <alignment horizontal="center" vertical="center"/>
    </xf>
    <xf numFmtId="0" fontId="0" fillId="0" borderId="0" xfId="0" applyBorder="1" applyAlignment="1">
      <alignment horizontal="center"/>
    </xf>
    <xf numFmtId="0" fontId="47" fillId="5" borderId="0" xfId="0" applyFont="1" applyFill="1" applyAlignment="1">
      <alignment horizontal="left"/>
    </xf>
    <xf numFmtId="0" fontId="50" fillId="5" borderId="0" xfId="0" applyFont="1" applyFill="1" applyAlignment="1">
      <alignment horizontal="left"/>
    </xf>
    <xf numFmtId="0" fontId="19" fillId="5" borderId="57" xfId="0" applyFont="1" applyFill="1" applyBorder="1" applyAlignment="1">
      <alignment horizontal="center" vertical="center" wrapText="1"/>
    </xf>
    <xf numFmtId="0" fontId="0" fillId="0" borderId="42" xfId="0" applyBorder="1"/>
    <xf numFmtId="0" fontId="0" fillId="0" borderId="43" xfId="0" applyBorder="1"/>
    <xf numFmtId="0" fontId="0" fillId="3" borderId="65"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0" fillId="4" borderId="4" xfId="0" applyFont="1" applyFill="1" applyBorder="1" applyAlignment="1" applyProtection="1">
      <alignment horizontal="center" vertical="center" wrapText="1"/>
      <protection locked="0"/>
    </xf>
    <xf numFmtId="0" fontId="0" fillId="4" borderId="35" xfId="0" applyFont="1" applyFill="1" applyBorder="1" applyAlignment="1" applyProtection="1">
      <alignment horizontal="center" vertical="center" wrapText="1"/>
      <protection locked="0"/>
    </xf>
    <xf numFmtId="0" fontId="0" fillId="4" borderId="36"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6" xfId="0" applyFont="1" applyFill="1" applyBorder="1" applyAlignment="1" applyProtection="1">
      <alignment horizontal="center" vertical="center" wrapText="1"/>
      <protection locked="0"/>
    </xf>
    <xf numFmtId="0" fontId="0" fillId="3" borderId="49" xfId="0" applyFont="1" applyFill="1" applyBorder="1" applyAlignment="1" applyProtection="1">
      <alignment horizontal="center" vertical="center" wrapText="1"/>
      <protection locked="0"/>
    </xf>
    <xf numFmtId="0" fontId="0" fillId="3" borderId="39" xfId="0" applyFont="1" applyFill="1" applyBorder="1" applyAlignment="1" applyProtection="1">
      <alignment horizontal="center" vertical="center" wrapText="1"/>
      <protection locked="0"/>
    </xf>
    <xf numFmtId="0" fontId="0" fillId="3" borderId="40" xfId="0" applyFont="1" applyFill="1" applyBorder="1" applyAlignment="1" applyProtection="1">
      <alignment horizontal="center" vertical="center" wrapText="1"/>
      <protection locked="0"/>
    </xf>
    <xf numFmtId="0" fontId="0" fillId="0" borderId="35" xfId="0" applyBorder="1" applyProtection="1">
      <protection locked="0"/>
    </xf>
    <xf numFmtId="0" fontId="0" fillId="0" borderId="36" xfId="0" applyBorder="1" applyProtection="1">
      <protection locked="0"/>
    </xf>
    <xf numFmtId="0" fontId="0" fillId="5" borderId="34" xfId="0" applyFill="1" applyBorder="1" applyAlignment="1">
      <alignment horizontal="center" vertical="center" wrapText="1"/>
    </xf>
    <xf numFmtId="0" fontId="0" fillId="5" borderId="21" xfId="0"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0" fillId="0" borderId="6" xfId="0" applyBorder="1" applyAlignment="1">
      <alignment horizontal="center" vertical="center" wrapText="1"/>
    </xf>
    <xf numFmtId="0" fontId="0" fillId="4" borderId="53"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6" xfId="0" applyFill="1" applyBorder="1" applyAlignment="1">
      <alignment horizontal="center" vertical="center" wrapText="1"/>
    </xf>
    <xf numFmtId="0" fontId="0" fillId="0" borderId="53" xfId="0" applyBorder="1" applyAlignment="1">
      <alignment horizontal="center" vertical="center" wrapText="1"/>
    </xf>
    <xf numFmtId="0" fontId="32" fillId="0"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53" xfId="0" applyFont="1" applyFill="1" applyBorder="1" applyAlignment="1">
      <alignment horizontal="center" vertical="center" wrapText="1"/>
    </xf>
    <xf numFmtId="0" fontId="0" fillId="4" borderId="53" xfId="0" applyFill="1" applyBorder="1" applyAlignment="1" applyProtection="1">
      <alignment horizontal="center" vertical="center" wrapText="1"/>
      <protection locked="0"/>
    </xf>
    <xf numFmtId="0" fontId="0" fillId="4" borderId="54"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2" fontId="0" fillId="0" borderId="55" xfId="0" applyNumberFormat="1" applyFill="1" applyBorder="1" applyAlignment="1">
      <alignment horizontal="center" vertical="center" wrapText="1"/>
    </xf>
    <xf numFmtId="2" fontId="0" fillId="0" borderId="59" xfId="0" applyNumberFormat="1" applyFill="1" applyBorder="1" applyAlignment="1">
      <alignment horizontal="center" vertical="center" wrapText="1"/>
    </xf>
    <xf numFmtId="2" fontId="0" fillId="0" borderId="56" xfId="0" applyNumberFormat="1" applyFill="1" applyBorder="1" applyAlignment="1">
      <alignment horizontal="center" vertical="center" wrapText="1"/>
    </xf>
    <xf numFmtId="2" fontId="0" fillId="4" borderId="55" xfId="0" applyNumberFormat="1" applyFill="1" applyBorder="1" applyAlignment="1">
      <alignment horizontal="center" vertical="center" wrapText="1"/>
    </xf>
    <xf numFmtId="2" fontId="0" fillId="4" borderId="59" xfId="0" applyNumberFormat="1" applyFill="1" applyBorder="1" applyAlignment="1">
      <alignment horizontal="center" vertical="center" wrapText="1"/>
    </xf>
    <xf numFmtId="2" fontId="0" fillId="4" borderId="56" xfId="0" applyNumberFormat="1" applyFill="1" applyBorder="1" applyAlignment="1">
      <alignment horizontal="center" vertical="center" wrapText="1"/>
    </xf>
    <xf numFmtId="2" fontId="0" fillId="4" borderId="51" xfId="0" applyNumberFormat="1" applyFill="1" applyBorder="1" applyAlignment="1">
      <alignment horizontal="center" vertical="center" wrapText="1"/>
    </xf>
    <xf numFmtId="2" fontId="0" fillId="4" borderId="63" xfId="0" applyNumberFormat="1" applyFill="1" applyBorder="1" applyAlignment="1">
      <alignment horizontal="center" vertical="center" wrapText="1"/>
    </xf>
    <xf numFmtId="0" fontId="19" fillId="5" borderId="33" xfId="0" applyFont="1" applyFill="1" applyBorder="1" applyAlignment="1">
      <alignment horizontal="center" vertical="center" wrapText="1"/>
    </xf>
    <xf numFmtId="2" fontId="19" fillId="5" borderId="8" xfId="0" applyNumberFormat="1" applyFont="1" applyFill="1" applyBorder="1" applyAlignment="1">
      <alignment horizontal="center" vertical="center" wrapText="1"/>
    </xf>
    <xf numFmtId="2" fontId="0" fillId="0" borderId="51" xfId="0" applyNumberFormat="1" applyFill="1" applyBorder="1" applyAlignment="1">
      <alignment horizontal="center" vertical="center" wrapText="1"/>
    </xf>
    <xf numFmtId="2" fontId="0" fillId="0" borderId="55" xfId="0" applyNumberFormat="1" applyBorder="1" applyAlignment="1">
      <alignment horizontal="center" vertical="center" wrapText="1"/>
    </xf>
    <xf numFmtId="2" fontId="0" fillId="0" borderId="59" xfId="0" applyNumberFormat="1" applyBorder="1" applyAlignment="1">
      <alignment horizontal="center" vertical="center" wrapText="1"/>
    </xf>
    <xf numFmtId="2" fontId="0" fillId="0" borderId="63" xfId="0" applyNumberFormat="1" applyBorder="1" applyAlignment="1">
      <alignment horizontal="center" vertical="center" wrapText="1"/>
    </xf>
    <xf numFmtId="0" fontId="0" fillId="3" borderId="41" xfId="0" applyFill="1" applyBorder="1" applyAlignment="1" applyProtection="1">
      <alignment horizontal="center" vertical="center" wrapText="1"/>
      <protection locked="0"/>
    </xf>
    <xf numFmtId="0" fontId="0" fillId="3" borderId="54"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4" borderId="58" xfId="0" applyFill="1" applyBorder="1" applyAlignment="1" applyProtection="1">
      <alignment horizontal="center" vertical="center" wrapText="1"/>
      <protection locked="0"/>
    </xf>
    <xf numFmtId="0" fontId="32" fillId="4" borderId="6" xfId="0" applyFont="1" applyFill="1" applyBorder="1" applyAlignment="1">
      <alignment horizontal="center" vertical="center" wrapText="1"/>
    </xf>
    <xf numFmtId="0" fontId="32" fillId="3" borderId="53"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41" xfId="0" applyFont="1" applyFill="1" applyBorder="1" applyAlignment="1">
      <alignment horizontal="center" vertical="center" wrapText="1"/>
    </xf>
    <xf numFmtId="0" fontId="32" fillId="3" borderId="54" xfId="0" applyFont="1" applyFill="1" applyBorder="1" applyAlignment="1">
      <alignment horizontal="center" vertical="center" wrapText="1"/>
    </xf>
    <xf numFmtId="2" fontId="0" fillId="3" borderId="51" xfId="0" applyNumberFormat="1" applyFill="1" applyBorder="1" applyAlignment="1">
      <alignment horizontal="center" vertical="center" wrapText="1"/>
    </xf>
    <xf numFmtId="2" fontId="0" fillId="3" borderId="59" xfId="0" applyNumberFormat="1" applyFill="1" applyBorder="1" applyAlignment="1">
      <alignment horizontal="center" vertical="center" wrapText="1"/>
    </xf>
    <xf numFmtId="2" fontId="0" fillId="3" borderId="56" xfId="0" applyNumberFormat="1" applyFill="1" applyBorder="1" applyAlignment="1">
      <alignment horizontal="center" vertical="center" wrapText="1"/>
    </xf>
    <xf numFmtId="2" fontId="0" fillId="0" borderId="56" xfId="0" applyNumberFormat="1" applyBorder="1" applyAlignment="1">
      <alignment horizontal="center" vertical="center" wrapText="1"/>
    </xf>
    <xf numFmtId="0" fontId="32" fillId="4" borderId="5" xfId="0" applyFont="1" applyFill="1" applyBorder="1" applyAlignment="1">
      <alignment horizontal="center" vertical="center" wrapText="1"/>
    </xf>
    <xf numFmtId="0" fontId="0" fillId="3" borderId="53" xfId="0" applyFill="1" applyBorder="1" applyAlignment="1" applyProtection="1">
      <alignment horizontal="center" vertical="center" wrapText="1"/>
      <protection locked="0"/>
    </xf>
    <xf numFmtId="0" fontId="0" fillId="3" borderId="58"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19" fillId="5" borderId="60"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4" borderId="54" xfId="0" applyFont="1" applyFill="1" applyBorder="1" applyAlignment="1">
      <alignment horizontal="center" vertical="center" wrapText="1"/>
    </xf>
    <xf numFmtId="0" fontId="23" fillId="5" borderId="0" xfId="0" applyFont="1" applyFill="1" applyAlignment="1">
      <alignment horizontal="left" vertical="center" wrapText="1"/>
    </xf>
    <xf numFmtId="0" fontId="0" fillId="0" borderId="6"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32" fillId="0" borderId="47" xfId="0" applyFont="1" applyFill="1" applyBorder="1" applyAlignment="1">
      <alignment horizontal="center" vertical="center" wrapText="1"/>
    </xf>
    <xf numFmtId="2" fontId="0" fillId="0" borderId="51" xfId="0" applyNumberFormat="1" applyBorder="1" applyAlignment="1">
      <alignment horizontal="center" vertical="center" wrapText="1"/>
    </xf>
    <xf numFmtId="0" fontId="32" fillId="3" borderId="58"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32" fillId="4" borderId="58" xfId="0" applyFont="1" applyFill="1" applyBorder="1" applyAlignment="1">
      <alignment horizontal="center" vertical="center" wrapText="1"/>
    </xf>
    <xf numFmtId="0" fontId="42" fillId="7" borderId="46" xfId="0" applyFont="1" applyFill="1" applyBorder="1" applyAlignment="1">
      <alignment horizontal="center" vertical="center" textRotation="45" wrapText="1"/>
    </xf>
    <xf numFmtId="0" fontId="42" fillId="7" borderId="65" xfId="0" applyFont="1" applyFill="1" applyBorder="1" applyAlignment="1">
      <alignment horizontal="center" vertical="center" textRotation="45" wrapText="1"/>
    </xf>
    <xf numFmtId="0" fontId="42" fillId="7" borderId="60" xfId="0" applyFont="1" applyFill="1" applyBorder="1" applyAlignment="1">
      <alignment horizontal="center" vertical="center" textRotation="45" wrapText="1"/>
    </xf>
    <xf numFmtId="0" fontId="42" fillId="7" borderId="61" xfId="0" applyFont="1" applyFill="1" applyBorder="1" applyAlignment="1">
      <alignment horizontal="center" vertical="center" textRotation="45" wrapText="1"/>
    </xf>
    <xf numFmtId="0" fontId="42" fillId="7" borderId="62" xfId="0" applyFont="1" applyFill="1" applyBorder="1" applyAlignment="1">
      <alignment horizontal="center" vertical="center" textRotation="45" wrapText="1"/>
    </xf>
    <xf numFmtId="0" fontId="42" fillId="7" borderId="64" xfId="0" applyFont="1" applyFill="1" applyBorder="1" applyAlignment="1">
      <alignment horizontal="center" vertical="center" textRotation="45" wrapText="1"/>
    </xf>
    <xf numFmtId="0" fontId="42" fillId="7" borderId="44" xfId="0" applyFont="1" applyFill="1" applyBorder="1" applyAlignment="1">
      <alignment horizontal="center" vertical="center" textRotation="45" wrapText="1"/>
    </xf>
    <xf numFmtId="0" fontId="42" fillId="7" borderId="45" xfId="0" applyFont="1" applyFill="1" applyBorder="1" applyAlignment="1">
      <alignment horizontal="center" vertical="center" textRotation="45" wrapText="1"/>
    </xf>
    <xf numFmtId="0" fontId="38" fillId="5" borderId="64" xfId="0" applyFont="1" applyFill="1" applyBorder="1" applyAlignment="1">
      <alignment horizontal="center" vertical="center" wrapText="1"/>
    </xf>
    <xf numFmtId="0" fontId="38" fillId="5" borderId="47" xfId="0" applyFont="1" applyFill="1" applyBorder="1" applyAlignment="1">
      <alignment horizontal="center" vertical="center" wrapText="1"/>
    </xf>
    <xf numFmtId="0" fontId="38" fillId="5" borderId="65" xfId="0" applyFont="1" applyFill="1" applyBorder="1" applyAlignment="1">
      <alignment horizontal="center" vertical="center" wrapText="1"/>
    </xf>
    <xf numFmtId="0" fontId="38" fillId="5" borderId="53" xfId="0" applyFont="1" applyFill="1" applyBorder="1" applyAlignment="1">
      <alignment horizontal="center" vertical="center" wrapText="1"/>
    </xf>
    <xf numFmtId="0" fontId="40" fillId="7" borderId="64" xfId="0" applyFont="1" applyFill="1" applyBorder="1" applyAlignment="1">
      <alignment horizontal="center" vertical="center" textRotation="45" wrapText="1"/>
    </xf>
    <xf numFmtId="0" fontId="0" fillId="7" borderId="47" xfId="0" applyFont="1" applyFill="1" applyBorder="1" applyAlignment="1">
      <alignment horizontal="center" vertical="center" textRotation="45" wrapText="1"/>
    </xf>
    <xf numFmtId="0" fontId="0" fillId="7" borderId="44" xfId="0" applyFont="1" applyFill="1" applyBorder="1" applyAlignment="1">
      <alignment horizontal="center" vertical="center" textRotation="45" wrapText="1"/>
    </xf>
    <xf numFmtId="0" fontId="0" fillId="7" borderId="1" xfId="0" applyFont="1" applyFill="1" applyBorder="1" applyAlignment="1">
      <alignment horizontal="center" vertical="center" textRotation="45" wrapText="1"/>
    </xf>
    <xf numFmtId="0" fontId="0" fillId="7" borderId="45" xfId="0" applyFont="1" applyFill="1" applyBorder="1" applyAlignment="1">
      <alignment horizontal="center" vertical="center" textRotation="45" wrapText="1"/>
    </xf>
    <xf numFmtId="0" fontId="0" fillId="7" borderId="5" xfId="0" applyFont="1" applyFill="1" applyBorder="1" applyAlignment="1">
      <alignment horizontal="center" vertical="center" textRotation="45" wrapText="1"/>
    </xf>
    <xf numFmtId="0" fontId="38" fillId="5" borderId="33" xfId="0" applyFont="1" applyFill="1" applyBorder="1" applyAlignment="1">
      <alignment horizontal="center" vertical="center" textRotation="45" wrapText="1" shrinkToFit="1"/>
    </xf>
    <xf numFmtId="0" fontId="38" fillId="5" borderId="23" xfId="0" applyFont="1" applyFill="1" applyBorder="1" applyAlignment="1">
      <alignment horizontal="center" vertical="center" textRotation="45" wrapText="1" shrinkToFit="1"/>
    </xf>
    <xf numFmtId="0" fontId="38" fillId="5" borderId="44" xfId="0" applyFont="1" applyFill="1" applyBorder="1" applyAlignment="1">
      <alignment horizontal="center" vertical="center" textRotation="45" wrapText="1" shrinkToFit="1"/>
    </xf>
    <xf numFmtId="0" fontId="38" fillId="5" borderId="45" xfId="0" applyFont="1" applyFill="1" applyBorder="1" applyAlignment="1">
      <alignment horizontal="center" vertical="center" textRotation="45" wrapText="1" shrinkToFit="1"/>
    </xf>
    <xf numFmtId="0" fontId="43" fillId="7" borderId="44" xfId="0" applyFont="1" applyFill="1" applyBorder="1" applyAlignment="1">
      <alignment horizontal="center" vertical="center" textRotation="45" wrapText="1"/>
    </xf>
    <xf numFmtId="0" fontId="43" fillId="7" borderId="45" xfId="0" applyFont="1" applyFill="1" applyBorder="1" applyAlignment="1">
      <alignment horizontal="center" vertical="center" textRotation="45" wrapText="1"/>
    </xf>
    <xf numFmtId="0" fontId="51" fillId="5" borderId="0" xfId="0" applyFont="1" applyFill="1" applyAlignment="1">
      <alignment horizontal="left" vertical="center" wrapText="1"/>
    </xf>
    <xf numFmtId="0" fontId="44" fillId="0" borderId="1" xfId="0" applyFont="1" applyBorder="1" applyAlignment="1">
      <alignment horizontal="center" vertical="center" wrapText="1"/>
    </xf>
    <xf numFmtId="0" fontId="44" fillId="0" borderId="5" xfId="0" applyFont="1" applyBorder="1" applyAlignment="1">
      <alignment horizontal="center" vertical="center" wrapText="1"/>
    </xf>
    <xf numFmtId="0" fontId="38" fillId="5" borderId="50" xfId="0" applyFont="1" applyFill="1" applyBorder="1" applyAlignment="1">
      <alignment horizontal="center" vertical="center" wrapText="1"/>
    </xf>
    <xf numFmtId="0" fontId="38" fillId="5" borderId="66" xfId="0" applyFont="1" applyFill="1" applyBorder="1" applyAlignment="1">
      <alignment horizontal="center" vertical="center" wrapText="1"/>
    </xf>
    <xf numFmtId="0" fontId="38" fillId="5" borderId="48" xfId="0" applyFont="1" applyFill="1" applyBorder="1" applyAlignment="1">
      <alignment horizontal="center" vertical="center" wrapText="1"/>
    </xf>
    <xf numFmtId="0" fontId="38" fillId="5" borderId="67" xfId="0" applyFont="1" applyFill="1" applyBorder="1" applyAlignment="1">
      <alignment horizontal="center" vertical="center" wrapText="1"/>
    </xf>
    <xf numFmtId="0" fontId="54" fillId="5" borderId="0" xfId="0" applyFont="1" applyFill="1" applyAlignment="1">
      <alignment horizontal="left" vertical="center" wrapText="1"/>
    </xf>
    <xf numFmtId="0" fontId="35" fillId="4" borderId="1"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44" fontId="5" fillId="4" borderId="1" xfId="0" applyNumberFormat="1" applyFont="1" applyFill="1" applyBorder="1" applyAlignment="1" applyProtection="1">
      <alignment horizontal="center" vertical="center" wrapText="1"/>
      <protection locked="0"/>
    </xf>
    <xf numFmtId="0" fontId="33" fillId="4" borderId="1"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44" fontId="13" fillId="4" borderId="1" xfId="0" applyNumberFormat="1"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cellXfs>
  <cellStyles count="2">
    <cellStyle name="Hyperlink" xfId="1" builtinId="8"/>
    <cellStyle name="Normal" xfId="0" builtinId="0"/>
  </cellStyles>
  <dxfs count="20">
    <dxf>
      <font>
        <color rgb="FF00B050"/>
      </font>
      <fill>
        <patternFill>
          <bgColor rgb="FF00B050"/>
        </patternFill>
      </fill>
    </dxf>
    <dxf>
      <font>
        <color indexed="13"/>
      </font>
      <fill>
        <patternFill>
          <bgColor indexed="13"/>
        </patternFill>
      </fill>
    </dxf>
    <dxf>
      <font>
        <color indexed="10"/>
      </font>
      <fill>
        <patternFill>
          <bgColor indexed="10"/>
        </patternFill>
      </fill>
    </dxf>
    <dxf>
      <fill>
        <patternFill>
          <bgColor indexed="13"/>
        </patternFill>
      </fill>
    </dxf>
    <dxf>
      <fill>
        <patternFill>
          <bgColor indexed="10"/>
        </patternFill>
      </fill>
    </dxf>
    <dxf>
      <font>
        <color indexed="10"/>
      </font>
      <fill>
        <patternFill>
          <bgColor indexed="10"/>
        </patternFill>
      </fill>
    </dxf>
    <dxf>
      <font>
        <color rgb="FF00B050"/>
      </font>
      <fill>
        <patternFill>
          <bgColor rgb="FF00B050"/>
        </patternFill>
      </fill>
    </dxf>
    <dxf>
      <fill>
        <patternFill>
          <bgColor rgb="FFFFFF00"/>
        </patternFill>
      </fill>
    </dxf>
    <dxf>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dxf>
    <dxf>
      <font>
        <color rgb="FF00B050"/>
      </font>
    </dxf>
    <dxf>
      <font>
        <color rgb="FF00B050"/>
      </font>
    </dxf>
    <dxf>
      <font>
        <color rgb="FFFF0000"/>
      </font>
    </dxf>
    <dxf>
      <font>
        <color theme="0"/>
      </font>
      <fill>
        <patternFill>
          <bgColor rgb="FF00F600"/>
        </patternFill>
      </fill>
    </dxf>
    <dxf>
      <font>
        <color theme="0"/>
      </font>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9F3523"/>
      <color rgb="FFFF2929"/>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Planejado</c:v>
          </c:tx>
          <c:marker>
            <c:symbol val="none"/>
          </c:marker>
          <c:cat>
            <c:strRef>
              <c:f>Prazos!$C$7:$C$16</c:f>
              <c:strCache>
                <c:ptCount val="10"/>
                <c:pt idx="0">
                  <c:v>Porter</c:v>
                </c:pt>
                <c:pt idx="1">
                  <c:v>SWOT 1</c:v>
                </c:pt>
                <c:pt idx="2">
                  <c:v>Pesquisa de Mercado</c:v>
                </c:pt>
                <c:pt idx="3">
                  <c:v>SWOT 2</c:v>
                </c:pt>
                <c:pt idx="4">
                  <c:v>Identidade Organizacional</c:v>
                </c:pt>
                <c:pt idx="5">
                  <c:v>Planejamento Estratégico</c:v>
                </c:pt>
                <c:pt idx="6">
                  <c:v>Plano de Maketing</c:v>
                </c:pt>
                <c:pt idx="7">
                  <c:v>Plano Operacional</c:v>
                </c:pt>
                <c:pt idx="8">
                  <c:v>Plano Financeiro</c:v>
                </c:pt>
                <c:pt idx="9">
                  <c:v>Sumário Executivo</c:v>
                </c:pt>
              </c:strCache>
            </c:strRef>
          </c:cat>
          <c:val>
            <c:numRef>
              <c:f>Prazos!$E$7:$E$16</c:f>
              <c:numCache>
                <c:formatCode>General</c:formatCode>
                <c:ptCount val="10"/>
              </c:numCache>
            </c:numRef>
          </c:val>
          <c:smooth val="0"/>
        </c:ser>
        <c:ser>
          <c:idx val="1"/>
          <c:order val="1"/>
          <c:tx>
            <c:v>Real</c:v>
          </c:tx>
          <c:marker>
            <c:symbol val="none"/>
          </c:marker>
          <c:cat>
            <c:strRef>
              <c:f>Prazos!$C$7:$C$16</c:f>
              <c:strCache>
                <c:ptCount val="10"/>
                <c:pt idx="0">
                  <c:v>Porter</c:v>
                </c:pt>
                <c:pt idx="1">
                  <c:v>SWOT 1</c:v>
                </c:pt>
                <c:pt idx="2">
                  <c:v>Pesquisa de Mercado</c:v>
                </c:pt>
                <c:pt idx="3">
                  <c:v>SWOT 2</c:v>
                </c:pt>
                <c:pt idx="4">
                  <c:v>Identidade Organizacional</c:v>
                </c:pt>
                <c:pt idx="5">
                  <c:v>Planejamento Estratégico</c:v>
                </c:pt>
                <c:pt idx="6">
                  <c:v>Plano de Maketing</c:v>
                </c:pt>
                <c:pt idx="7">
                  <c:v>Plano Operacional</c:v>
                </c:pt>
                <c:pt idx="8">
                  <c:v>Plano Financeiro</c:v>
                </c:pt>
                <c:pt idx="9">
                  <c:v>Sumário Executivo</c:v>
                </c:pt>
              </c:strCache>
            </c:strRef>
          </c:cat>
          <c:val>
            <c:numRef>
              <c:f>Prazos!$G$7:$G$16</c:f>
              <c:numCache>
                <c:formatCode>General</c:formatCode>
                <c:ptCount val="10"/>
              </c:numCache>
            </c:numRef>
          </c:val>
          <c:smooth val="0"/>
        </c:ser>
        <c:dLbls>
          <c:showLegendKey val="0"/>
          <c:showVal val="0"/>
          <c:showCatName val="0"/>
          <c:showSerName val="0"/>
          <c:showPercent val="0"/>
          <c:showBubbleSize val="0"/>
        </c:dLbls>
        <c:marker val="1"/>
        <c:smooth val="0"/>
        <c:axId val="70573056"/>
        <c:axId val="70726400"/>
      </c:lineChart>
      <c:catAx>
        <c:axId val="70573056"/>
        <c:scaling>
          <c:orientation val="minMax"/>
        </c:scaling>
        <c:delete val="0"/>
        <c:axPos val="b"/>
        <c:majorTickMark val="out"/>
        <c:minorTickMark val="none"/>
        <c:tickLblPos val="nextTo"/>
        <c:crossAx val="70726400"/>
        <c:crosses val="autoZero"/>
        <c:auto val="1"/>
        <c:lblAlgn val="ctr"/>
        <c:lblOffset val="100"/>
        <c:noMultiLvlLbl val="0"/>
      </c:catAx>
      <c:valAx>
        <c:axId val="70726400"/>
        <c:scaling>
          <c:orientation val="minMax"/>
        </c:scaling>
        <c:delete val="0"/>
        <c:axPos val="l"/>
        <c:majorGridlines/>
        <c:numFmt formatCode="General" sourceLinked="1"/>
        <c:majorTickMark val="out"/>
        <c:minorTickMark val="none"/>
        <c:tickLblPos val="nextTo"/>
        <c:crossAx val="70573056"/>
        <c:crosses val="autoZero"/>
        <c:crossBetween val="between"/>
      </c:valAx>
    </c:plotArea>
    <c:legend>
      <c:legendPos val="r"/>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pt-BR"/>
    </a:p>
  </c:txPr>
  <c:printSettings>
    <c:headerFooter/>
    <c:pageMargins b="0.78740157499999996" l="0.511811024" r="0.511811024" t="0.78740157499999996" header="0.31496062000000052" footer="0.3149606200000005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stru&#231;&#245;es!A1"/><Relationship Id="rId3" Type="http://schemas.openxmlformats.org/officeDocument/2006/relationships/hyperlink" Target="#'Controle de Custos'!A1"/><Relationship Id="rId7" Type="http://schemas.openxmlformats.org/officeDocument/2006/relationships/hyperlink" Target="#Prazos!A1"/><Relationship Id="rId2" Type="http://schemas.openxmlformats.org/officeDocument/2006/relationships/hyperlink" Target="#Gastos!A1"/><Relationship Id="rId1" Type="http://schemas.openxmlformats.org/officeDocument/2006/relationships/hyperlink" Target="#Cliente!A1"/><Relationship Id="rId6" Type="http://schemas.openxmlformats.org/officeDocument/2006/relationships/hyperlink" Target="#Riscos!A1"/><Relationship Id="rId5" Type="http://schemas.openxmlformats.org/officeDocument/2006/relationships/hyperlink" Target="#GC!A1"/><Relationship Id="rId10" Type="http://schemas.openxmlformats.org/officeDocument/2006/relationships/image" Target="../media/image1.png"/><Relationship Id="rId4" Type="http://schemas.openxmlformats.org/officeDocument/2006/relationships/hyperlink" Target="#Qualidade!A1"/><Relationship Id="rId9" Type="http://schemas.openxmlformats.org/officeDocument/2006/relationships/hyperlink" Target="http://www.ayraconsultoria.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347447</xdr:colOff>
      <xdr:row>11</xdr:row>
      <xdr:rowOff>133351</xdr:rowOff>
    </xdr:from>
    <xdr:to>
      <xdr:col>4</xdr:col>
      <xdr:colOff>581307</xdr:colOff>
      <xdr:row>15</xdr:row>
      <xdr:rowOff>85725</xdr:rowOff>
    </xdr:to>
    <xdr:sp macro="" textlink="">
      <xdr:nvSpPr>
        <xdr:cNvPr id="8" name="Retângulo de cantos arredondados 7">
          <a:hlinkClick xmlns:r="http://schemas.openxmlformats.org/officeDocument/2006/relationships" r:id="rId1"/>
        </xdr:cNvPr>
        <xdr:cNvSpPr/>
      </xdr:nvSpPr>
      <xdr:spPr>
        <a:xfrm>
          <a:off x="1423772" y="2343151"/>
          <a:ext cx="182453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Informações</a:t>
          </a:r>
          <a:r>
            <a:rPr lang="pt-BR" sz="1800" b="1" cap="none" spc="0" baseline="0">
              <a:ln w="50800">
                <a:solidFill>
                  <a:schemeClr val="bg1"/>
                </a:solidFill>
              </a:ln>
              <a:solidFill>
                <a:schemeClr val="bg1"/>
              </a:solidFill>
              <a:effectLst/>
              <a:latin typeface="+mn-lt"/>
              <a:ea typeface="+mn-ea"/>
              <a:cs typeface="+mn-cs"/>
            </a:rPr>
            <a:t> sobre o </a:t>
          </a:r>
          <a:r>
            <a:rPr lang="pt-BR" sz="1800" b="1" cap="none" spc="0">
              <a:ln w="50800">
                <a:solidFill>
                  <a:schemeClr val="bg1"/>
                </a:solidFill>
              </a:ln>
              <a:solidFill>
                <a:schemeClr val="bg1"/>
              </a:solidFill>
              <a:effectLst/>
              <a:latin typeface="+mn-lt"/>
              <a:ea typeface="+mn-ea"/>
              <a:cs typeface="+mn-cs"/>
            </a:rPr>
            <a:t>Cliente</a:t>
          </a:r>
          <a:endParaRPr lang="en-US" sz="1800" b="1" cap="none" spc="0">
            <a:ln w="50800">
              <a:solidFill>
                <a:schemeClr val="bg1"/>
              </a:solidFill>
            </a:ln>
            <a:solidFill>
              <a:schemeClr val="bg1"/>
            </a:solidFill>
            <a:effectLst/>
          </a:endParaRPr>
        </a:p>
      </xdr:txBody>
    </xdr:sp>
    <xdr:clientData/>
  </xdr:twoCellAnchor>
  <xdr:twoCellAnchor>
    <xdr:from>
      <xdr:col>9</xdr:col>
      <xdr:colOff>466723</xdr:colOff>
      <xdr:row>11</xdr:row>
      <xdr:rowOff>114301</xdr:rowOff>
    </xdr:from>
    <xdr:to>
      <xdr:col>12</xdr:col>
      <xdr:colOff>609598</xdr:colOff>
      <xdr:row>15</xdr:row>
      <xdr:rowOff>66675</xdr:rowOff>
    </xdr:to>
    <xdr:sp macro="" textlink="">
      <xdr:nvSpPr>
        <xdr:cNvPr id="9" name="Retângulo de cantos arredondados 8">
          <a:hlinkClick xmlns:r="http://schemas.openxmlformats.org/officeDocument/2006/relationships" r:id="rId2"/>
        </xdr:cNvPr>
        <xdr:cNvSpPr/>
      </xdr:nvSpPr>
      <xdr:spPr>
        <a:xfrm>
          <a:off x="6181723" y="2324101"/>
          <a:ext cx="197167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Gastos</a:t>
          </a:r>
        </a:p>
      </xdr:txBody>
    </xdr:sp>
    <xdr:clientData/>
  </xdr:twoCellAnchor>
  <xdr:twoCellAnchor>
    <xdr:from>
      <xdr:col>5</xdr:col>
      <xdr:colOff>485773</xdr:colOff>
      <xdr:row>11</xdr:row>
      <xdr:rowOff>114301</xdr:rowOff>
    </xdr:from>
    <xdr:to>
      <xdr:col>9</xdr:col>
      <xdr:colOff>19048</xdr:colOff>
      <xdr:row>15</xdr:row>
      <xdr:rowOff>66675</xdr:rowOff>
    </xdr:to>
    <xdr:sp macro="" textlink="">
      <xdr:nvSpPr>
        <xdr:cNvPr id="10" name="Retângulo de cantos arredondados 9">
          <a:hlinkClick xmlns:r="http://schemas.openxmlformats.org/officeDocument/2006/relationships" r:id="rId3"/>
        </xdr:cNvPr>
        <xdr:cNvSpPr/>
      </xdr:nvSpPr>
      <xdr:spPr>
        <a:xfrm>
          <a:off x="3762373" y="2324101"/>
          <a:ext cx="197167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Controle de Custos</a:t>
          </a:r>
          <a:endParaRPr lang="en-US" sz="1800" b="1" cap="none" spc="0">
            <a:ln w="50800">
              <a:solidFill>
                <a:schemeClr val="bg1"/>
              </a:solidFill>
            </a:ln>
            <a:solidFill>
              <a:schemeClr val="bg1"/>
            </a:solidFill>
            <a:effectLst/>
          </a:endParaRPr>
        </a:p>
      </xdr:txBody>
    </xdr:sp>
    <xdr:clientData/>
  </xdr:twoCellAnchor>
  <xdr:twoCellAnchor>
    <xdr:from>
      <xdr:col>2</xdr:col>
      <xdr:colOff>376022</xdr:colOff>
      <xdr:row>16</xdr:row>
      <xdr:rowOff>19051</xdr:rowOff>
    </xdr:from>
    <xdr:to>
      <xdr:col>5</xdr:col>
      <xdr:colOff>282</xdr:colOff>
      <xdr:row>19</xdr:row>
      <xdr:rowOff>66675</xdr:rowOff>
    </xdr:to>
    <xdr:sp macro="" textlink="">
      <xdr:nvSpPr>
        <xdr:cNvPr id="11" name="Retângulo de cantos arredondados 10">
          <a:hlinkClick xmlns:r="http://schemas.openxmlformats.org/officeDocument/2006/relationships" r:id="rId4"/>
        </xdr:cNvPr>
        <xdr:cNvSpPr/>
      </xdr:nvSpPr>
      <xdr:spPr>
        <a:xfrm>
          <a:off x="1452347" y="3276601"/>
          <a:ext cx="182453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Qualidade</a:t>
          </a:r>
          <a:endParaRPr lang="en-US" sz="1800" b="1" cap="none" spc="0">
            <a:ln w="50800">
              <a:solidFill>
                <a:schemeClr val="bg1"/>
              </a:solidFill>
            </a:ln>
            <a:solidFill>
              <a:schemeClr val="bg1"/>
            </a:solidFill>
            <a:effectLst/>
          </a:endParaRPr>
        </a:p>
      </xdr:txBody>
    </xdr:sp>
    <xdr:clientData/>
  </xdr:twoCellAnchor>
  <xdr:twoCellAnchor>
    <xdr:from>
      <xdr:col>9</xdr:col>
      <xdr:colOff>476248</xdr:colOff>
      <xdr:row>16</xdr:row>
      <xdr:rowOff>19051</xdr:rowOff>
    </xdr:from>
    <xdr:to>
      <xdr:col>13</xdr:col>
      <xdr:colOff>9523</xdr:colOff>
      <xdr:row>19</xdr:row>
      <xdr:rowOff>66675</xdr:rowOff>
    </xdr:to>
    <xdr:sp macro="" textlink="">
      <xdr:nvSpPr>
        <xdr:cNvPr id="12" name="Retângulo de cantos arredondados 11">
          <a:hlinkClick xmlns:r="http://schemas.openxmlformats.org/officeDocument/2006/relationships" r:id="rId5"/>
        </xdr:cNvPr>
        <xdr:cNvSpPr/>
      </xdr:nvSpPr>
      <xdr:spPr>
        <a:xfrm>
          <a:off x="6191248" y="3276601"/>
          <a:ext cx="197167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Gestão</a:t>
          </a:r>
          <a:r>
            <a:rPr lang="pt-BR" sz="1800" b="1" cap="none" spc="0" baseline="0">
              <a:ln w="50800">
                <a:solidFill>
                  <a:schemeClr val="bg1"/>
                </a:solidFill>
              </a:ln>
              <a:solidFill>
                <a:schemeClr val="bg1"/>
              </a:solidFill>
              <a:effectLst/>
              <a:latin typeface="+mn-lt"/>
              <a:ea typeface="+mn-ea"/>
              <a:cs typeface="+mn-cs"/>
            </a:rPr>
            <a:t> do Conhecimento</a:t>
          </a:r>
        </a:p>
      </xdr:txBody>
    </xdr:sp>
    <xdr:clientData/>
  </xdr:twoCellAnchor>
  <xdr:twoCellAnchor>
    <xdr:from>
      <xdr:col>5</xdr:col>
      <xdr:colOff>495298</xdr:colOff>
      <xdr:row>16</xdr:row>
      <xdr:rowOff>28576</xdr:rowOff>
    </xdr:from>
    <xdr:to>
      <xdr:col>9</xdr:col>
      <xdr:colOff>28573</xdr:colOff>
      <xdr:row>19</xdr:row>
      <xdr:rowOff>76200</xdr:rowOff>
    </xdr:to>
    <xdr:sp macro="" textlink="">
      <xdr:nvSpPr>
        <xdr:cNvPr id="19" name="Retângulo de cantos arredondados 18">
          <a:hlinkClick xmlns:r="http://schemas.openxmlformats.org/officeDocument/2006/relationships" r:id="rId6"/>
        </xdr:cNvPr>
        <xdr:cNvSpPr/>
      </xdr:nvSpPr>
      <xdr:spPr>
        <a:xfrm>
          <a:off x="3771898" y="3286126"/>
          <a:ext cx="197167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Riscos</a:t>
          </a:r>
          <a:endParaRPr lang="pt-BR" sz="1800" b="1" cap="none" spc="0" baseline="0">
            <a:ln w="50800">
              <a:solidFill>
                <a:schemeClr val="bg1"/>
              </a:solidFill>
            </a:ln>
            <a:solidFill>
              <a:schemeClr val="bg1"/>
            </a:solidFill>
            <a:effectLst/>
            <a:latin typeface="+mn-lt"/>
            <a:ea typeface="+mn-ea"/>
            <a:cs typeface="+mn-cs"/>
          </a:endParaRPr>
        </a:p>
      </xdr:txBody>
    </xdr:sp>
    <xdr:clientData/>
  </xdr:twoCellAnchor>
  <xdr:twoCellAnchor>
    <xdr:from>
      <xdr:col>13</xdr:col>
      <xdr:colOff>371474</xdr:colOff>
      <xdr:row>11</xdr:row>
      <xdr:rowOff>104776</xdr:rowOff>
    </xdr:from>
    <xdr:to>
      <xdr:col>16</xdr:col>
      <xdr:colOff>514349</xdr:colOff>
      <xdr:row>15</xdr:row>
      <xdr:rowOff>57150</xdr:rowOff>
    </xdr:to>
    <xdr:sp macro="" textlink="">
      <xdr:nvSpPr>
        <xdr:cNvPr id="13" name="Retângulo de cantos arredondados 12">
          <a:hlinkClick xmlns:r="http://schemas.openxmlformats.org/officeDocument/2006/relationships" r:id="rId7"/>
        </xdr:cNvPr>
        <xdr:cNvSpPr/>
      </xdr:nvSpPr>
      <xdr:spPr>
        <a:xfrm>
          <a:off x="8524874" y="2314576"/>
          <a:ext cx="197167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Prazos</a:t>
          </a:r>
        </a:p>
      </xdr:txBody>
    </xdr:sp>
    <xdr:clientData/>
  </xdr:twoCellAnchor>
  <xdr:twoCellAnchor>
    <xdr:from>
      <xdr:col>13</xdr:col>
      <xdr:colOff>323849</xdr:colOff>
      <xdr:row>16</xdr:row>
      <xdr:rowOff>28576</xdr:rowOff>
    </xdr:from>
    <xdr:to>
      <xdr:col>16</xdr:col>
      <xdr:colOff>466724</xdr:colOff>
      <xdr:row>19</xdr:row>
      <xdr:rowOff>76200</xdr:rowOff>
    </xdr:to>
    <xdr:sp macro="" textlink="">
      <xdr:nvSpPr>
        <xdr:cNvPr id="14" name="Retângulo de cantos arredondados 13">
          <a:hlinkClick xmlns:r="http://schemas.openxmlformats.org/officeDocument/2006/relationships" r:id="rId8"/>
        </xdr:cNvPr>
        <xdr:cNvSpPr/>
      </xdr:nvSpPr>
      <xdr:spPr>
        <a:xfrm>
          <a:off x="8477249" y="3286126"/>
          <a:ext cx="1971675" cy="761999"/>
        </a:xfrm>
        <a:prstGeom prst="roundRect">
          <a:avLst/>
        </a:prstGeom>
        <a:gradFill flip="none" rotWithShape="1">
          <a:gsLst>
            <a:gs pos="0">
              <a:schemeClr val="accent2">
                <a:shade val="30000"/>
                <a:satMod val="115000"/>
              </a:schemeClr>
            </a:gs>
            <a:gs pos="50000">
              <a:schemeClr val="accent2">
                <a:shade val="67500"/>
                <a:satMod val="115000"/>
              </a:schemeClr>
            </a:gs>
            <a:gs pos="100000">
              <a:schemeClr val="accent2">
                <a:shade val="100000"/>
                <a:satMod val="115000"/>
              </a:schemeClr>
            </a:gs>
          </a:gsLst>
          <a:path path="circle">
            <a:fillToRect l="100000" t="100000"/>
          </a:path>
          <a:tileRect r="-100000" b="-100000"/>
        </a:gradFill>
        <a:ln>
          <a:solidFill>
            <a:srgbClr val="9F3523"/>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pt-BR" sz="1800" b="1" cap="none" spc="0">
              <a:ln w="50800">
                <a:solidFill>
                  <a:schemeClr val="bg1"/>
                </a:solidFill>
              </a:ln>
              <a:solidFill>
                <a:schemeClr val="bg1"/>
              </a:solidFill>
              <a:effectLst/>
              <a:latin typeface="+mn-lt"/>
              <a:ea typeface="+mn-ea"/>
              <a:cs typeface="+mn-cs"/>
            </a:rPr>
            <a:t>Instruções</a:t>
          </a:r>
          <a:endParaRPr lang="pt-BR" sz="1800" b="1" cap="none" spc="0" baseline="0">
            <a:ln w="50800">
              <a:solidFill>
                <a:schemeClr val="bg1"/>
              </a:solidFill>
            </a:ln>
            <a:solidFill>
              <a:schemeClr val="bg1"/>
            </a:solidFill>
            <a:effectLst/>
            <a:latin typeface="+mn-lt"/>
            <a:ea typeface="+mn-ea"/>
            <a:cs typeface="+mn-cs"/>
          </a:endParaRPr>
        </a:p>
      </xdr:txBody>
    </xdr:sp>
    <xdr:clientData/>
  </xdr:twoCellAnchor>
  <xdr:twoCellAnchor editAs="oneCell">
    <xdr:from>
      <xdr:col>0</xdr:col>
      <xdr:colOff>209551</xdr:colOff>
      <xdr:row>4</xdr:row>
      <xdr:rowOff>66676</xdr:rowOff>
    </xdr:from>
    <xdr:to>
      <xdr:col>2</xdr:col>
      <xdr:colOff>752476</xdr:colOff>
      <xdr:row>8</xdr:row>
      <xdr:rowOff>130512</xdr:rowOff>
    </xdr:to>
    <xdr:pic>
      <xdr:nvPicPr>
        <xdr:cNvPr id="16" name="Imagem 15" descr="Logotipo Ayra Slogan.png">
          <a:hlinkClick xmlns:r="http://schemas.openxmlformats.org/officeDocument/2006/relationships" r:id="rId9"/>
        </xdr:cNvPr>
        <xdr:cNvPicPr>
          <a:picLocks noChangeAspect="1"/>
        </xdr:cNvPicPr>
      </xdr:nvPicPr>
      <xdr:blipFill>
        <a:blip xmlns:r="http://schemas.openxmlformats.org/officeDocument/2006/relationships" r:embed="rId10" cstate="print"/>
        <a:stretch>
          <a:fillRect/>
        </a:stretch>
      </xdr:blipFill>
      <xdr:spPr>
        <a:xfrm>
          <a:off x="209551" y="942976"/>
          <a:ext cx="1619250" cy="825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114302</xdr:colOff>
      <xdr:row>0</xdr:row>
      <xdr:rowOff>95251</xdr:rowOff>
    </xdr:from>
    <xdr:to>
      <xdr:col>1</xdr:col>
      <xdr:colOff>839332</xdr:colOff>
      <xdr:row>3</xdr:row>
      <xdr:rowOff>57150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2" y="95251"/>
          <a:ext cx="1334630" cy="5333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95250</xdr:rowOff>
    </xdr:from>
    <xdr:to>
      <xdr:col>1</xdr:col>
      <xdr:colOff>928787</xdr:colOff>
      <xdr:row>3</xdr:row>
      <xdr:rowOff>62447</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95250"/>
          <a:ext cx="1347887" cy="538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2</xdr:col>
      <xdr:colOff>319187</xdr:colOff>
      <xdr:row>3</xdr:row>
      <xdr:rowOff>100547</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6675"/>
          <a:ext cx="1347887" cy="538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38100</xdr:rowOff>
    </xdr:from>
    <xdr:to>
      <xdr:col>2</xdr:col>
      <xdr:colOff>538262</xdr:colOff>
      <xdr:row>3</xdr:row>
      <xdr:rowOff>5297</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1347887" cy="538697"/>
        </a:xfrm>
        <a:prstGeom prst="rect">
          <a:avLst/>
        </a:prstGeom>
      </xdr:spPr>
    </xdr:pic>
    <xdr:clientData/>
  </xdr:twoCellAnchor>
  <xdr:twoCellAnchor>
    <xdr:from>
      <xdr:col>1</xdr:col>
      <xdr:colOff>11905</xdr:colOff>
      <xdr:row>17</xdr:row>
      <xdr:rowOff>107155</xdr:rowOff>
    </xdr:from>
    <xdr:to>
      <xdr:col>17</xdr:col>
      <xdr:colOff>607217</xdr:colOff>
      <xdr:row>29</xdr:row>
      <xdr:rowOff>119062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48683</xdr:colOff>
      <xdr:row>0</xdr:row>
      <xdr:rowOff>104775</xdr:rowOff>
    </xdr:from>
    <xdr:to>
      <xdr:col>2</xdr:col>
      <xdr:colOff>47195</xdr:colOff>
      <xdr:row>3</xdr:row>
      <xdr:rowOff>71972</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3" y="104775"/>
          <a:ext cx="1353179" cy="538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2</xdr:col>
      <xdr:colOff>726381</xdr:colOff>
      <xdr:row>3</xdr:row>
      <xdr:rowOff>52922</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85725"/>
          <a:ext cx="1347887" cy="538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1481237</xdr:colOff>
      <xdr:row>3</xdr:row>
      <xdr:rowOff>71972</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04775"/>
          <a:ext cx="1347887" cy="538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2</xdr:col>
      <xdr:colOff>262037</xdr:colOff>
      <xdr:row>3</xdr:row>
      <xdr:rowOff>71972</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04775"/>
          <a:ext cx="1347887" cy="538697"/>
        </a:xfrm>
        <a:prstGeom prst="rect">
          <a:avLst/>
        </a:prstGeom>
      </xdr:spPr>
    </xdr:pic>
    <xdr:clientData/>
  </xdr:twoCellAnchor>
  <xdr:twoCellAnchor>
    <xdr:from>
      <xdr:col>2</xdr:col>
      <xdr:colOff>485775</xdr:colOff>
      <xdr:row>4</xdr:row>
      <xdr:rowOff>161925</xdr:rowOff>
    </xdr:from>
    <xdr:to>
      <xdr:col>16</xdr:col>
      <xdr:colOff>571500</xdr:colOff>
      <xdr:row>100</xdr:row>
      <xdr:rowOff>123825</xdr:rowOff>
    </xdr:to>
    <xdr:sp macro="" textlink="">
      <xdr:nvSpPr>
        <xdr:cNvPr id="3" name="Retângulo de cantos arredondados 2"/>
        <xdr:cNvSpPr/>
      </xdr:nvSpPr>
      <xdr:spPr>
        <a:xfrm>
          <a:off x="1704975" y="923925"/>
          <a:ext cx="8620125" cy="18249900"/>
        </a:xfrm>
        <a:prstGeom prst="roundRect">
          <a:avLst/>
        </a:prstGeom>
        <a:solidFill>
          <a:srgbClr val="C00000"/>
        </a:solidFill>
      </xdr:spPr>
      <xdr:style>
        <a:lnRef idx="3">
          <a:schemeClr val="lt1"/>
        </a:lnRef>
        <a:fillRef idx="1">
          <a:schemeClr val="accent2"/>
        </a:fillRef>
        <a:effectRef idx="1">
          <a:schemeClr val="accent2"/>
        </a:effectRef>
        <a:fontRef idx="minor">
          <a:schemeClr val="lt1"/>
        </a:fontRef>
      </xdr:style>
      <xdr:txBody>
        <a:bodyPr vertOverflow="clip" rtlCol="0" anchor="ctr"/>
        <a:lstStyle/>
        <a:p>
          <a:pPr algn="ctr"/>
          <a:r>
            <a:rPr lang="pt-BR" sz="2000" b="1" i="0" u="none" strike="noStrike">
              <a:solidFill>
                <a:schemeClr val="lt1"/>
              </a:solidFill>
              <a:latin typeface="+mn-lt"/>
              <a:ea typeface="+mn-ea"/>
              <a:cs typeface="+mn-cs"/>
            </a:rPr>
            <a:t>O que é a Ayra Consultoria?</a:t>
          </a:r>
        </a:p>
        <a:p>
          <a:pPr algn="ctr"/>
          <a:endParaRPr lang="pt-BR" sz="2000" b="1" i="0" u="none" strike="noStrike">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pt-PT" sz="1400">
              <a:solidFill>
                <a:schemeClr val="lt1"/>
              </a:solidFill>
              <a:latin typeface="+mn-lt"/>
              <a:ea typeface="+mn-ea"/>
              <a:cs typeface="+mn-cs"/>
            </a:rPr>
            <a:t>Fundada em 2002, a Ayra Consultoria é a Empresa Júnior de Gestão de Negócios da UFRJ</a:t>
          </a:r>
          <a:r>
            <a:rPr lang="pt-PT" sz="1400" baseline="0">
              <a:solidFill>
                <a:schemeClr val="lt1"/>
              </a:solidFill>
              <a:latin typeface="+mn-lt"/>
              <a:ea typeface="+mn-ea"/>
              <a:cs typeface="+mn-cs"/>
            </a:rPr>
            <a:t>  e é </a:t>
          </a:r>
          <a:r>
            <a:rPr lang="pt-PT" sz="1400">
              <a:solidFill>
                <a:schemeClr val="lt1"/>
              </a:solidFill>
              <a:latin typeface="+mn-lt"/>
              <a:ea typeface="+mn-ea"/>
              <a:cs typeface="+mn-cs"/>
            </a:rPr>
            <a:t>formada por estudantes de graduação dos cursos de Administração,  Biblioteconomia, Ciências Contábeis</a:t>
          </a:r>
          <a:r>
            <a:rPr lang="pt-PT" sz="1400" baseline="0">
              <a:solidFill>
                <a:schemeClr val="lt1"/>
              </a:solidFill>
              <a:latin typeface="+mn-lt"/>
              <a:ea typeface="+mn-ea"/>
              <a:cs typeface="+mn-cs"/>
            </a:rPr>
            <a:t>,</a:t>
          </a:r>
          <a:r>
            <a:rPr lang="pt-PT" sz="1400">
              <a:solidFill>
                <a:schemeClr val="lt1"/>
              </a:solidFill>
              <a:latin typeface="+mn-lt"/>
              <a:ea typeface="+mn-ea"/>
              <a:cs typeface="+mn-cs"/>
            </a:rPr>
            <a:t> Economia e Gestão Pública. Site: </a:t>
          </a:r>
          <a:r>
            <a:rPr lang="pt-PT" sz="1400" b="1">
              <a:solidFill>
                <a:schemeClr val="lt1"/>
              </a:solidFill>
              <a:latin typeface="+mn-lt"/>
              <a:ea typeface="+mn-ea"/>
              <a:cs typeface="+mn-cs"/>
            </a:rPr>
            <a:t>www.ayraconsultoria.com</a:t>
          </a:r>
        </a:p>
        <a:p>
          <a:pPr marL="0" marR="0" indent="0" algn="ctr" defTabSz="914400" eaLnBrk="1" fontAlgn="auto" latinLnBrk="0" hangingPunct="1">
            <a:lnSpc>
              <a:spcPct val="100000"/>
            </a:lnSpc>
            <a:spcBef>
              <a:spcPts val="0"/>
            </a:spcBef>
            <a:spcAft>
              <a:spcPts val="0"/>
            </a:spcAft>
            <a:buClrTx/>
            <a:buSzTx/>
            <a:buFontTx/>
            <a:buNone/>
            <a:tabLst/>
            <a:defRPr/>
          </a:pPr>
          <a:endParaRPr lang="pt-PT" sz="1400" b="1">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pt-BR" sz="2000" b="1" i="0" u="none" strike="noStrike">
              <a:solidFill>
                <a:schemeClr val="lt1"/>
              </a:solidFill>
              <a:latin typeface="+mn-lt"/>
              <a:ea typeface="+mn-ea"/>
              <a:cs typeface="+mn-cs"/>
            </a:rPr>
            <a:t>O que é a Planilha de Controle de Projetos?</a:t>
          </a:r>
        </a:p>
        <a:p>
          <a:pPr marL="0" marR="0" indent="0" algn="ctr" defTabSz="914400" eaLnBrk="1" fontAlgn="auto" latinLnBrk="0" hangingPunct="1">
            <a:lnSpc>
              <a:spcPct val="100000"/>
            </a:lnSpc>
            <a:spcBef>
              <a:spcPts val="0"/>
            </a:spcBef>
            <a:spcAft>
              <a:spcPts val="0"/>
            </a:spcAft>
            <a:buClrTx/>
            <a:buSzTx/>
            <a:buFontTx/>
            <a:buNone/>
            <a:tabLst/>
            <a:defRPr/>
          </a:pPr>
          <a:r>
            <a:rPr lang="pt-BR" sz="1400"/>
            <a:t> </a:t>
          </a:r>
        </a:p>
        <a:p>
          <a:pPr marL="0" marR="0" indent="0" algn="ctr" defTabSz="914400" eaLnBrk="1" fontAlgn="auto" latinLnBrk="0" hangingPunct="1">
            <a:lnSpc>
              <a:spcPct val="100000"/>
            </a:lnSpc>
            <a:spcBef>
              <a:spcPts val="0"/>
            </a:spcBef>
            <a:spcAft>
              <a:spcPts val="0"/>
            </a:spcAft>
            <a:buClrTx/>
            <a:buSzTx/>
            <a:buFontTx/>
            <a:buNone/>
            <a:tabLst/>
            <a:defRPr/>
          </a:pPr>
          <a:r>
            <a:rPr lang="pt-PT" sz="1400">
              <a:solidFill>
                <a:schemeClr val="lt1"/>
              </a:solidFill>
              <a:latin typeface="+mn-lt"/>
              <a:ea typeface="+mn-ea"/>
              <a:cs typeface="+mn-cs"/>
            </a:rPr>
            <a:t>A Planilha Ayra de Controle de Projetos é uma ferramenta de acompanhamento de projetos. Eles podem ser utilizados por qualquer EJ que quiser controlar e acompanhar as variáveis clientes, custos, prazos, qualidade,</a:t>
          </a:r>
          <a:r>
            <a:rPr lang="pt-PT" sz="1400" baseline="0">
              <a:solidFill>
                <a:schemeClr val="lt1"/>
              </a:solidFill>
              <a:latin typeface="+mn-lt"/>
              <a:ea typeface="+mn-ea"/>
              <a:cs typeface="+mn-cs"/>
            </a:rPr>
            <a:t> riscos e gestão do conhecimento durante a realização de um projeto.</a:t>
          </a:r>
          <a:endParaRPr lang="pt-PT" sz="14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pt-BR" sz="1400"/>
        </a:p>
        <a:p>
          <a:pPr algn="ctr"/>
          <a:r>
            <a:rPr lang="pt-BR" sz="2000"/>
            <a:t> </a:t>
          </a:r>
          <a:r>
            <a:rPr lang="pt-BR" sz="2000" b="1" i="0" u="none" strike="noStrike">
              <a:solidFill>
                <a:schemeClr val="lt1"/>
              </a:solidFill>
              <a:latin typeface="+mn-lt"/>
              <a:ea typeface="+mn-ea"/>
              <a:cs typeface="+mn-cs"/>
            </a:rPr>
            <a:t>Quem pode preencher?</a:t>
          </a:r>
        </a:p>
        <a:p>
          <a:pPr algn="ctr"/>
          <a:endParaRPr lang="pt-BR" sz="2000" b="1" i="0" u="none" strike="noStrike">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pt-PT" sz="1400" b="0" i="0">
              <a:solidFill>
                <a:schemeClr val="lt1"/>
              </a:solidFill>
              <a:latin typeface="+mn-lt"/>
              <a:ea typeface="+mn-ea"/>
              <a:cs typeface="+mn-cs"/>
            </a:rPr>
            <a:t>A planilha pode ser preenchida por gerentes ou pela equipe responsável do projeto</a:t>
          </a:r>
          <a:endParaRPr lang="pt-PT" sz="14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pt-BR" sz="1400"/>
        </a:p>
        <a:p>
          <a:pPr algn="ctr"/>
          <a:r>
            <a:rPr lang="pt-BR" sz="2000"/>
            <a:t> </a:t>
          </a:r>
          <a:r>
            <a:rPr lang="pt-BR" sz="2000" b="1" i="0" u="none" strike="noStrike">
              <a:solidFill>
                <a:schemeClr val="lt1"/>
              </a:solidFill>
              <a:latin typeface="+mn-lt"/>
              <a:ea typeface="+mn-ea"/>
              <a:cs typeface="+mn-cs"/>
            </a:rPr>
            <a:t>Como?</a:t>
          </a:r>
        </a:p>
        <a:p>
          <a:pPr algn="ctr"/>
          <a:endParaRPr lang="pt-BR" sz="2000" b="1" i="0" u="none" strike="noStrike">
            <a:solidFill>
              <a:schemeClr val="lt1"/>
            </a:solidFill>
            <a:latin typeface="+mn-lt"/>
            <a:ea typeface="+mn-ea"/>
            <a:cs typeface="+mn-cs"/>
          </a:endParaRPr>
        </a:p>
        <a:p>
          <a:pPr algn="ctr"/>
          <a:r>
            <a:rPr lang="pt-PT" sz="1400" b="0" i="0">
              <a:solidFill>
                <a:schemeClr val="lt1"/>
              </a:solidFill>
              <a:latin typeface="+mn-lt"/>
              <a:ea typeface="+mn-ea"/>
              <a:cs typeface="+mn-cs"/>
            </a:rPr>
            <a:t>Para</a:t>
          </a:r>
          <a:r>
            <a:rPr lang="pt-PT" sz="1400" b="0" i="0" baseline="0">
              <a:solidFill>
                <a:schemeClr val="lt1"/>
              </a:solidFill>
              <a:latin typeface="+mn-lt"/>
              <a:ea typeface="+mn-ea"/>
              <a:cs typeface="+mn-cs"/>
            </a:rPr>
            <a:t> cada aba, existem informações mais importantes que devem ser preenchidas ao longo do projeto. Todas as abas podem ser acessadas por meio da aba Resumo. Seguem os dados que devem ser preenchidos:</a:t>
          </a:r>
          <a:endParaRPr lang="pt-BR" sz="1400"/>
        </a:p>
        <a:p>
          <a:pPr algn="ctr"/>
          <a:endParaRPr lang="pt-BR" sz="1400"/>
        </a:p>
        <a:p>
          <a:pPr algn="ctr"/>
          <a:r>
            <a:rPr lang="pt-BR" sz="2000" b="1" i="0" u="none" strike="noStrike">
              <a:solidFill>
                <a:schemeClr val="lt1"/>
              </a:solidFill>
              <a:latin typeface="+mn-lt"/>
              <a:ea typeface="+mn-ea"/>
              <a:cs typeface="+mn-cs"/>
            </a:rPr>
            <a:t>Informações sobre o Cliente:</a:t>
          </a:r>
        </a:p>
        <a:p>
          <a:pPr algn="ctr"/>
          <a:endParaRPr lang="pt-BR" sz="2000" b="1" i="0" u="none" strike="noStrike">
            <a:solidFill>
              <a:schemeClr val="lt1"/>
            </a:solidFill>
            <a:latin typeface="+mn-lt"/>
            <a:ea typeface="+mn-ea"/>
            <a:cs typeface="+mn-cs"/>
          </a:endParaRPr>
        </a:p>
        <a:p>
          <a:pPr algn="ctr"/>
          <a:r>
            <a:rPr lang="pt-BR" sz="1400" b="0" i="0">
              <a:solidFill>
                <a:schemeClr val="lt1"/>
              </a:solidFill>
              <a:latin typeface="+mn-lt"/>
              <a:ea typeface="+mn-ea"/>
              <a:cs typeface="+mn-cs"/>
            </a:rPr>
            <a:t>Auxilia na forma</a:t>
          </a:r>
          <a:r>
            <a:rPr lang="pt-BR" sz="1400" b="0" i="0" baseline="0">
              <a:solidFill>
                <a:schemeClr val="lt1"/>
              </a:solidFill>
              <a:latin typeface="+mn-lt"/>
              <a:ea typeface="+mn-ea"/>
              <a:cs typeface="+mn-cs"/>
            </a:rPr>
            <a:t> que a equipe irá lidar com o cliente.</a:t>
          </a:r>
        </a:p>
        <a:p>
          <a:pPr algn="ctr"/>
          <a:endParaRPr lang="pt-BR" sz="1400" b="0" i="0" baseline="0">
            <a:solidFill>
              <a:schemeClr val="lt1"/>
            </a:solidFill>
            <a:latin typeface="+mn-lt"/>
            <a:ea typeface="+mn-ea"/>
            <a:cs typeface="+mn-cs"/>
          </a:endParaRPr>
        </a:p>
        <a:p>
          <a:pPr algn="ctr"/>
          <a:r>
            <a:rPr lang="pt-BR" sz="2000" b="1" i="0" u="none" strike="noStrike">
              <a:solidFill>
                <a:schemeClr val="lt1"/>
              </a:solidFill>
              <a:latin typeface="+mn-lt"/>
              <a:ea typeface="+mn-ea"/>
              <a:cs typeface="+mn-cs"/>
            </a:rPr>
            <a:t>Controle de Custos:</a:t>
          </a:r>
          <a:endParaRPr lang="en-US" sz="2000" b="1" i="0" u="none" strike="noStrike">
            <a:solidFill>
              <a:schemeClr val="lt1"/>
            </a:solidFill>
            <a:latin typeface="+mn-lt"/>
            <a:ea typeface="+mn-ea"/>
            <a:cs typeface="+mn-cs"/>
          </a:endParaRPr>
        </a:p>
        <a:p>
          <a:endParaRPr lang="pt-BR" sz="1100" b="1" i="0">
            <a:solidFill>
              <a:schemeClr val="lt1"/>
            </a:solidFill>
            <a:latin typeface="+mn-lt"/>
            <a:ea typeface="+mn-ea"/>
            <a:cs typeface="+mn-cs"/>
          </a:endParaRPr>
        </a:p>
        <a:p>
          <a:pPr algn="ctr"/>
          <a:r>
            <a:rPr lang="pt-BR" sz="1400" b="0" i="0">
              <a:solidFill>
                <a:schemeClr val="lt1"/>
              </a:solidFill>
              <a:latin typeface="+mn-lt"/>
              <a:ea typeface="+mn-ea"/>
              <a:cs typeface="+mn-cs"/>
            </a:rPr>
            <a:t>Atualizar os nomes das etapas do projeto</a:t>
          </a:r>
          <a:r>
            <a:rPr lang="pt-BR" sz="1400" b="0" i="0" baseline="0">
              <a:solidFill>
                <a:schemeClr val="lt1"/>
              </a:solidFill>
              <a:latin typeface="+mn-lt"/>
              <a:ea typeface="+mn-ea"/>
              <a:cs typeface="+mn-cs"/>
            </a:rPr>
            <a:t> em questão. Preencher no início do projeto o valor orçado para reebolso para cada uma das etapas (caso a EJ não tenha separado o valor por etapas, dividir igualmente). Alimentar durante o projeto as informações referentes aos gastos reais por etapa (essas informações devem ser retiradas da aba </a:t>
          </a:r>
        </a:p>
        <a:p>
          <a:pPr algn="ctr"/>
          <a:endParaRPr lang="pt-BR" sz="1400" b="0" i="0" baseline="0">
            <a:solidFill>
              <a:schemeClr val="lt1"/>
            </a:solidFill>
            <a:latin typeface="+mn-lt"/>
            <a:ea typeface="+mn-ea"/>
            <a:cs typeface="+mn-cs"/>
          </a:endParaRPr>
        </a:p>
        <a:p>
          <a:pPr marL="0" indent="0" algn="ctr"/>
          <a:r>
            <a:rPr lang="pt-BR" sz="2000" b="1" i="0" u="none" strike="noStrike">
              <a:solidFill>
                <a:schemeClr val="lt1"/>
              </a:solidFill>
              <a:latin typeface="+mn-lt"/>
              <a:ea typeface="+mn-ea"/>
              <a:cs typeface="+mn-cs"/>
            </a:rPr>
            <a:t>Gastos</a:t>
          </a:r>
        </a:p>
        <a:p>
          <a:pPr algn="ctr"/>
          <a:endParaRPr lang="pt-BR" sz="1400" b="0" i="0" baseline="0">
            <a:solidFill>
              <a:schemeClr val="lt1"/>
            </a:solidFill>
            <a:latin typeface="+mn-lt"/>
            <a:ea typeface="+mn-ea"/>
            <a:cs typeface="+mn-cs"/>
          </a:endParaRPr>
        </a:p>
        <a:p>
          <a:pPr algn="ctr"/>
          <a:r>
            <a:rPr lang="pt-BR" sz="1400" b="0" i="0" baseline="0">
              <a:solidFill>
                <a:schemeClr val="lt1"/>
              </a:solidFill>
              <a:latin typeface="+mn-lt"/>
              <a:ea typeface="+mn-ea"/>
              <a:cs typeface="+mn-cs"/>
            </a:rPr>
            <a:t>Preencher os gastos com reembolso por membro (colocar data,valor, característica geral e nome do consultor que solicitou o reembolso). Esses valores são automaticamente atualizados na tabela de gastos sem questionários (desde que os nomes estejam iguais nas duas tabelas). Caso o projeto tenha realizado pesquisa de mercado com reembolso para os membros, preencher na tabela gastos com questionários os nomes dos membros, o número de questionários aplicados e o valor pago por cada questionário.</a:t>
          </a:r>
        </a:p>
        <a:p>
          <a:pPr algn="ctr"/>
          <a:endParaRPr lang="pt-BR" sz="1400" b="0" i="0" baseline="0">
            <a:solidFill>
              <a:schemeClr val="lt1"/>
            </a:solidFill>
            <a:latin typeface="+mn-lt"/>
            <a:ea typeface="+mn-ea"/>
            <a:cs typeface="+mn-cs"/>
          </a:endParaRPr>
        </a:p>
        <a:p>
          <a:pPr algn="ctr"/>
          <a:r>
            <a:rPr lang="en-US" sz="2000" b="1" i="0" u="none" strike="noStrike">
              <a:solidFill>
                <a:schemeClr val="lt1"/>
              </a:solidFill>
              <a:latin typeface="+mn-lt"/>
              <a:ea typeface="+mn-ea"/>
              <a:cs typeface="+mn-cs"/>
            </a:rPr>
            <a:t>Prazos</a:t>
          </a:r>
        </a:p>
        <a:p>
          <a:pPr fontAlgn="base"/>
          <a:endParaRPr lang="pt-BR" sz="1100" b="0" i="0" baseline="0">
            <a:solidFill>
              <a:schemeClr val="lt1"/>
            </a:solidFill>
            <a:latin typeface="+mn-lt"/>
            <a:ea typeface="+mn-ea"/>
            <a:cs typeface="+mn-cs"/>
          </a:endParaRPr>
        </a:p>
        <a:p>
          <a:pPr algn="ctr"/>
          <a:r>
            <a:rPr lang="en-US" sz="1400" b="0" i="0" baseline="0">
              <a:solidFill>
                <a:schemeClr val="lt1"/>
              </a:solidFill>
              <a:latin typeface="+mn-lt"/>
              <a:ea typeface="+mn-ea"/>
              <a:cs typeface="+mn-cs"/>
            </a:rPr>
            <a:t>No início do projeto deve-se preencher as datas do calendário planejado e os dias úteis planejados para cada etapa. Ao longo do projeto deve-se marcar o calendário real utilizado e a quantidade de dias úteis gastos de fato por etapa. As células de atraso por etapa, acumulado e atraso no projeto são preenchidas automaticamente. No gráfico gerado, a linha vermelha (Real) deve estar abaixo da linha azul (Planejado).</a:t>
          </a:r>
        </a:p>
        <a:p>
          <a:pPr algn="ctr"/>
          <a:r>
            <a:rPr lang="pt-BR" sz="1400" b="0" i="0" baseline="0">
              <a:solidFill>
                <a:schemeClr val="lt1"/>
              </a:solidFill>
              <a:latin typeface="+mn-lt"/>
              <a:ea typeface="+mn-ea"/>
              <a:cs typeface="+mn-cs"/>
            </a:rPr>
            <a:t> </a:t>
          </a:r>
          <a:endParaRPr lang="pt-BR" sz="1400" b="0" i="0">
            <a:solidFill>
              <a:schemeClr val="lt1"/>
            </a:solidFill>
            <a:latin typeface="+mn-lt"/>
            <a:ea typeface="+mn-ea"/>
            <a:cs typeface="+mn-cs"/>
          </a:endParaRPr>
        </a:p>
        <a:p>
          <a:pPr marL="0" indent="0" algn="ctr"/>
          <a:r>
            <a:rPr lang="en-US" sz="2000" b="1" i="0" u="none" strike="noStrike">
              <a:solidFill>
                <a:schemeClr val="lt1"/>
              </a:solidFill>
              <a:latin typeface="+mn-lt"/>
              <a:ea typeface="+mn-ea"/>
              <a:cs typeface="+mn-cs"/>
            </a:rPr>
            <a:t>Qualidade</a:t>
          </a:r>
        </a:p>
        <a:p>
          <a:pPr fontAlgn="base"/>
          <a:endParaRPr lang="pt-BR" sz="1100" b="0" i="0" baseline="0">
            <a:solidFill>
              <a:schemeClr val="lt1"/>
            </a:solidFill>
            <a:latin typeface="+mn-lt"/>
            <a:ea typeface="+mn-ea"/>
            <a:cs typeface="+mn-cs"/>
          </a:endParaRPr>
        </a:p>
        <a:p>
          <a:pPr algn="ctr"/>
          <a:r>
            <a:rPr lang="en-US" sz="1400" b="0" i="0" baseline="0">
              <a:solidFill>
                <a:schemeClr val="lt1"/>
              </a:solidFill>
              <a:latin typeface="+mn-lt"/>
              <a:ea typeface="+mn-ea"/>
              <a:cs typeface="+mn-cs"/>
            </a:rPr>
            <a:t>Para cada prática padrão pré-determinada das etapas do projeto, deve ser marcada se ela foi realizada ou não. Além disso, deverá ser atribuída uma nota de 0 a 10 para cada prática padrão realizada (é preciso que exista auto crítica nesse momento) ou a nota 0 caso ela não tenha sido realizada. Essa nota irá gerar uma nota média por sub-etapa, etapa e do projeto como um todo. Além disso, sempre que sentir necessidade, poderá ser preenchido a célula do que faltou para que a etapa fosse melhor.</a:t>
          </a:r>
        </a:p>
        <a:p>
          <a:endParaRPr lang="en-US" sz="1400" b="0" i="0" baseline="0">
            <a:solidFill>
              <a:schemeClr val="lt1"/>
            </a:solidFill>
            <a:latin typeface="+mn-lt"/>
            <a:ea typeface="+mn-ea"/>
            <a:cs typeface="+mn-cs"/>
          </a:endParaRPr>
        </a:p>
        <a:p>
          <a:pPr marL="0" indent="0" algn="ctr"/>
          <a:r>
            <a:rPr lang="en-US" sz="2000" b="1" i="0" u="none" strike="noStrike">
              <a:solidFill>
                <a:schemeClr val="lt1"/>
              </a:solidFill>
              <a:latin typeface="+mn-lt"/>
              <a:ea typeface="+mn-ea"/>
              <a:cs typeface="+mn-cs"/>
            </a:rPr>
            <a:t>Riscos</a:t>
          </a:r>
        </a:p>
        <a:p>
          <a:pPr fontAlgn="base"/>
          <a:endParaRPr lang="pt-BR" sz="1100" b="0" i="0" baseline="0">
            <a:solidFill>
              <a:schemeClr val="lt1"/>
            </a:solidFill>
            <a:latin typeface="+mn-lt"/>
            <a:ea typeface="+mn-ea"/>
            <a:cs typeface="+mn-cs"/>
          </a:endParaRPr>
        </a:p>
        <a:p>
          <a:pPr marL="0" indent="0" algn="ctr"/>
          <a:r>
            <a:rPr lang="en-US" sz="1400" b="0" i="0" baseline="0">
              <a:solidFill>
                <a:schemeClr val="lt1"/>
              </a:solidFill>
              <a:latin typeface="+mn-lt"/>
              <a:ea typeface="+mn-ea"/>
              <a:cs typeface="+mn-cs"/>
            </a:rPr>
            <a:t>Os riscos do projeto são divididos em 5 variáveis (Pessoas, Externos, Cliente, Gerenciais e do Projeto). Dentro dessas variáveis se encontram 57 riscos, que deverão ser analisados de acordo com suas causas prováveis, ações preventivas, probabilidade de ocorrência e impacto que podem causar ao projeto. As células relativas a probabilidade e impacto devem ser preenchidas com uma numeração de 1 a 5. Automaticamente a colunade status será preenchida. Para uma análise mais específica dos riscos que mais impactam o projeto, deve-se utilizar o filtro da coluna status e selecionar apenas os riscos mais graves (81%, 63%, 49%, 45% e 35%). Após essa análise inicial dos riscos, deve-se controlá-los através das colunas Risco Ocorreu?, Ações Corretivas e Resultados, que devem ser utilizadas sempre que for tomada alguma ação para diminuir os impactos de um risco que aconteceu. </a:t>
          </a:r>
        </a:p>
        <a:p>
          <a:pPr marL="0" indent="0"/>
          <a:endParaRPr lang="en-US" sz="1400" b="0" i="0" baseline="0">
            <a:solidFill>
              <a:schemeClr val="lt1"/>
            </a:solidFill>
            <a:latin typeface="+mn-lt"/>
            <a:ea typeface="+mn-ea"/>
            <a:cs typeface="+mn-cs"/>
          </a:endParaRPr>
        </a:p>
        <a:p>
          <a:pPr marL="0" indent="0" algn="ctr"/>
          <a:r>
            <a:rPr lang="en-US" sz="2000" b="1" i="0" u="none" strike="noStrike">
              <a:solidFill>
                <a:schemeClr val="lt1"/>
              </a:solidFill>
              <a:latin typeface="+mn-lt"/>
              <a:ea typeface="+mn-ea"/>
              <a:cs typeface="+mn-cs"/>
            </a:rPr>
            <a:t>Gestão do Conhecimento</a:t>
          </a:r>
        </a:p>
        <a:p>
          <a:pPr fontAlgn="base"/>
          <a:endParaRPr lang="pt-BR" sz="1100" b="0" i="0" baseline="0">
            <a:solidFill>
              <a:schemeClr val="lt1"/>
            </a:solidFill>
            <a:latin typeface="+mn-lt"/>
            <a:ea typeface="+mn-ea"/>
            <a:cs typeface="+mn-cs"/>
          </a:endParaRPr>
        </a:p>
        <a:p>
          <a:pPr marL="0" indent="0" algn="ctr"/>
          <a:r>
            <a:rPr lang="en-US" sz="1400" b="0" i="0" baseline="0">
              <a:solidFill>
                <a:schemeClr val="lt1"/>
              </a:solidFill>
              <a:latin typeface="+mn-lt"/>
              <a:ea typeface="+mn-ea"/>
              <a:cs typeface="+mn-cs"/>
            </a:rPr>
            <a:t>Essa aba deve ser utilizada no final de cada etapa do projeto, onde serão preenchidas o nome da etapa, o que ela é, porque ela existe no projeto, como ela foi realizada, quais dificuldades surgiram durante a realização da mesma, que soluções foram encontradas para essas dificuldades, se existiu algum ponto forte que impressionou o cliente ou se teve algum ponto negativo que diminuiu a qualidade do projeto como um todo , referências bibliográficas utilizadas e comentários extras caso necessário.</a:t>
          </a:r>
        </a:p>
        <a:p>
          <a:pPr algn="ctr"/>
          <a:endParaRPr lang="pt-BR"/>
        </a:p>
        <a:p>
          <a:pPr algn="ctr"/>
          <a:endParaRPr lang="pt-BR" sz="1100" b="1" i="0" u="none" strike="noStrike">
            <a:solidFill>
              <a:schemeClr val="lt1"/>
            </a:solidFill>
            <a:latin typeface="+mn-lt"/>
            <a:ea typeface="+mn-ea"/>
            <a:cs typeface="+mn-cs"/>
          </a:endParaRPr>
        </a:p>
        <a:p>
          <a:pPr algn="ctr"/>
          <a:r>
            <a:rPr lang="pt-BR" sz="1800" b="1" i="0" u="none" strike="noStrike">
              <a:solidFill>
                <a:schemeClr val="lt1"/>
              </a:solidFill>
              <a:latin typeface="+mn-lt"/>
              <a:ea typeface="+mn-ea"/>
              <a:cs typeface="+mn-cs"/>
            </a:rPr>
            <a:t>Outras Informações</a:t>
          </a:r>
          <a:r>
            <a:rPr lang="pt-BR" sz="1800"/>
            <a:t> </a:t>
          </a:r>
        </a:p>
        <a:p>
          <a:pPr algn="ctr"/>
          <a:endParaRPr lang="pt-BR" sz="1800"/>
        </a:p>
        <a:p>
          <a:pPr algn="ctr"/>
          <a:r>
            <a:rPr lang="pt-PT" sz="1400" b="0" i="0">
              <a:solidFill>
                <a:schemeClr val="lt1"/>
              </a:solidFill>
              <a:latin typeface="+mn-lt"/>
              <a:ea typeface="+mn-ea"/>
              <a:cs typeface="+mn-cs"/>
            </a:rPr>
            <a:t>Caso surja qualquer dúvida durante o preenchimento da planilha, envie um email para</a:t>
          </a:r>
          <a:r>
            <a:rPr lang="pt-PT" sz="1400" b="0" i="0" baseline="0">
              <a:solidFill>
                <a:schemeClr val="lt1"/>
              </a:solidFill>
              <a:latin typeface="+mn-lt"/>
              <a:ea typeface="+mn-ea"/>
              <a:cs typeface="+mn-cs"/>
            </a:rPr>
            <a:t> o Departamento de Gerenciamento de Projetos da Ayra Consultoria - gerenciamento@ayraconsultoria.com</a:t>
          </a:r>
          <a:endParaRPr lang="pt-PT" sz="1400" b="0" i="0">
            <a:solidFill>
              <a:schemeClr val="lt1"/>
            </a:solidFill>
            <a:latin typeface="+mn-lt"/>
            <a:ea typeface="+mn-ea"/>
            <a:cs typeface="+mn-cs"/>
          </a:endParaRPr>
        </a:p>
        <a:p>
          <a:pPr algn="ctr"/>
          <a:endParaRPr lang="pt-PT" sz="1400" b="0" i="0">
            <a:solidFill>
              <a:schemeClr val="lt1"/>
            </a:solidFill>
            <a:latin typeface="+mn-lt"/>
            <a:ea typeface="+mn-ea"/>
            <a:cs typeface="+mn-cs"/>
          </a:endParaRPr>
        </a:p>
        <a:p>
          <a:pPr algn="ctr"/>
          <a:endParaRPr lang="pt-BR" sz="1800"/>
        </a:p>
        <a:p>
          <a:pPr algn="ctr"/>
          <a:endParaRPr lang="pt-BR" sz="1800"/>
        </a:p>
        <a:p>
          <a:pPr algn="ctr"/>
          <a:endParaRPr lang="pt-BR" sz="1400"/>
        </a:p>
        <a:p>
          <a:pPr algn="ctr"/>
          <a:endParaRPr lang="pt-BR" sz="1400"/>
        </a:p>
        <a:p>
          <a:pPr algn="ctr"/>
          <a:endParaRPr lang="pt-BR" sz="2000"/>
        </a:p>
        <a:p>
          <a:pPr algn="ctr"/>
          <a:endParaRPr lang="pt-BR"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fael/AppData/Local/Temp/C&#243;pia%20de%20Modelo_-_Controle_de_custos_projet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Gastos com Projeto"/>
      <sheetName val="Controle de custos"/>
    </sheetNames>
    <sheetDataSet>
      <sheetData sheetId="0" refreshError="1"/>
      <sheetData sheetId="1">
        <row r="14">
          <cell r="D14">
            <v>0</v>
          </cell>
        </row>
        <row r="27">
          <cell r="L27">
            <v>0</v>
          </cell>
        </row>
        <row r="46">
          <cell r="D46">
            <v>0</v>
          </cell>
        </row>
        <row r="54">
          <cell r="D54">
            <v>0</v>
          </cell>
        </row>
        <row r="62">
          <cell r="D62">
            <v>0</v>
          </cell>
        </row>
        <row r="70">
          <cell r="D70">
            <v>0</v>
          </cell>
        </row>
      </sheetData>
      <sheetData sheetId="2">
        <row r="7">
          <cell r="B7" t="str">
            <v>etapa1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Q65"/>
  <sheetViews>
    <sheetView showGridLines="0" topLeftCell="B1" workbookViewId="0">
      <selection activeCell="F14" sqref="F14"/>
    </sheetView>
  </sheetViews>
  <sheetFormatPr defaultRowHeight="15" x14ac:dyDescent="0.25"/>
  <cols>
    <col min="2" max="2" width="7" customWidth="1"/>
    <col min="3" max="3" width="14.7109375" customWidth="1"/>
  </cols>
  <sheetData>
    <row r="1" spans="1:17" s="52" customFormat="1" x14ac:dyDescent="0.25"/>
    <row r="2" spans="1:17" s="52" customFormat="1" ht="19.5" customHeight="1" x14ac:dyDescent="0.25">
      <c r="B2" s="190"/>
      <c r="C2" s="190"/>
      <c r="D2" s="250" t="s">
        <v>347</v>
      </c>
      <c r="E2" s="250"/>
      <c r="F2" s="250"/>
      <c r="G2" s="250"/>
      <c r="H2" s="250"/>
      <c r="I2" s="250"/>
      <c r="J2" s="250"/>
      <c r="K2" s="250"/>
      <c r="L2" s="250"/>
      <c r="M2" s="250"/>
      <c r="N2" s="250"/>
      <c r="O2" s="250"/>
      <c r="P2" s="190"/>
      <c r="Q2" s="190"/>
    </row>
    <row r="3" spans="1:17" s="52" customFormat="1" ht="19.5" customHeight="1" x14ac:dyDescent="0.25">
      <c r="B3" s="190"/>
      <c r="C3" s="190"/>
      <c r="D3" s="250"/>
      <c r="E3" s="250"/>
      <c r="F3" s="250"/>
      <c r="G3" s="250"/>
      <c r="H3" s="250"/>
      <c r="I3" s="250"/>
      <c r="J3" s="250"/>
      <c r="K3" s="250"/>
      <c r="L3" s="250"/>
      <c r="M3" s="250"/>
      <c r="N3" s="250"/>
      <c r="O3" s="250"/>
      <c r="P3" s="190"/>
      <c r="Q3" s="190"/>
    </row>
    <row r="4" spans="1:17" s="52" customFormat="1" x14ac:dyDescent="0.25">
      <c r="A4" s="251" t="s">
        <v>332</v>
      </c>
      <c r="B4" s="251"/>
      <c r="C4" s="251"/>
      <c r="D4" s="190"/>
      <c r="E4" s="190"/>
      <c r="F4" s="190"/>
      <c r="G4" s="190"/>
      <c r="H4" s="190"/>
      <c r="I4" s="190"/>
      <c r="J4" s="190"/>
      <c r="K4" s="190"/>
      <c r="L4" s="190"/>
      <c r="M4" s="190"/>
      <c r="N4" s="190"/>
      <c r="O4" s="190"/>
      <c r="P4" s="190"/>
      <c r="Q4" s="190"/>
    </row>
    <row r="5" spans="1:17" s="8" customFormat="1" x14ac:dyDescent="0.25">
      <c r="B5" s="11"/>
      <c r="C5" s="11"/>
      <c r="D5" s="11"/>
      <c r="E5" s="11"/>
      <c r="F5" s="11"/>
      <c r="G5" s="11"/>
      <c r="H5" s="11"/>
      <c r="I5" s="11"/>
      <c r="J5" s="11"/>
      <c r="K5" s="11"/>
      <c r="L5" s="11"/>
      <c r="M5" s="11"/>
      <c r="N5" s="11"/>
      <c r="O5" s="11"/>
      <c r="P5" s="11"/>
      <c r="Q5" s="11"/>
    </row>
    <row r="6" spans="1:17" s="8" customFormat="1" ht="15" customHeight="1" x14ac:dyDescent="0.25">
      <c r="B6" s="11"/>
      <c r="C6" s="11"/>
      <c r="D6" s="252" t="s">
        <v>331</v>
      </c>
      <c r="E6" s="252"/>
      <c r="F6" s="252"/>
      <c r="G6" s="252"/>
      <c r="H6" s="252"/>
      <c r="I6" s="252"/>
      <c r="J6" s="252"/>
      <c r="K6" s="252"/>
      <c r="L6" s="252"/>
      <c r="M6" s="252"/>
      <c r="N6" s="252"/>
      <c r="O6" s="191"/>
      <c r="P6" s="191"/>
      <c r="Q6" s="11"/>
    </row>
    <row r="7" spans="1:17" s="8" customFormat="1" ht="15" customHeight="1" x14ac:dyDescent="0.25">
      <c r="B7" s="11"/>
      <c r="C7" s="11"/>
      <c r="D7" s="252"/>
      <c r="E7" s="252"/>
      <c r="F7" s="252"/>
      <c r="G7" s="252"/>
      <c r="H7" s="252"/>
      <c r="I7" s="252"/>
      <c r="J7" s="252"/>
      <c r="K7" s="252"/>
      <c r="L7" s="252"/>
      <c r="M7" s="252"/>
      <c r="N7" s="252"/>
      <c r="O7" s="191"/>
      <c r="P7" s="191"/>
      <c r="Q7" s="11"/>
    </row>
    <row r="8" spans="1:17" ht="15" customHeight="1" x14ac:dyDescent="0.25">
      <c r="B8" s="2"/>
      <c r="C8" s="2"/>
      <c r="D8" s="252"/>
      <c r="E8" s="252"/>
      <c r="F8" s="252"/>
      <c r="G8" s="252"/>
      <c r="H8" s="252"/>
      <c r="I8" s="252"/>
      <c r="J8" s="252"/>
      <c r="K8" s="252"/>
      <c r="L8" s="252"/>
      <c r="M8" s="252"/>
      <c r="N8" s="252"/>
      <c r="O8" s="191"/>
      <c r="P8" s="191"/>
      <c r="Q8" s="2"/>
    </row>
    <row r="9" spans="1:17" ht="15" customHeight="1" x14ac:dyDescent="0.25">
      <c r="B9" s="2"/>
      <c r="C9" s="2"/>
      <c r="D9" s="189"/>
      <c r="E9" s="189"/>
      <c r="F9" s="189"/>
      <c r="G9" s="189"/>
      <c r="H9" s="189"/>
      <c r="I9" s="189"/>
      <c r="J9" s="189"/>
      <c r="K9" s="189"/>
      <c r="L9" s="189"/>
      <c r="M9" s="189"/>
      <c r="N9" s="189"/>
      <c r="O9" s="2"/>
      <c r="P9" s="2"/>
      <c r="Q9" s="2"/>
    </row>
    <row r="10" spans="1:17" ht="15" customHeight="1" x14ac:dyDescent="0.25">
      <c r="B10" s="2"/>
      <c r="C10" s="2"/>
      <c r="D10" s="189"/>
      <c r="E10" s="189"/>
      <c r="F10" s="189"/>
      <c r="G10" s="189"/>
      <c r="H10" s="189"/>
      <c r="I10" s="189"/>
      <c r="J10" s="189"/>
      <c r="K10" s="189"/>
      <c r="L10" s="189"/>
      <c r="M10" s="189"/>
      <c r="N10" s="189"/>
      <c r="O10" s="2"/>
      <c r="P10" s="2"/>
      <c r="Q10" s="2"/>
    </row>
    <row r="11" spans="1:17" x14ac:dyDescent="0.25">
      <c r="B11" s="2"/>
      <c r="C11" s="2"/>
      <c r="D11" s="2"/>
      <c r="E11" s="2"/>
      <c r="F11" s="2"/>
      <c r="G11" s="2"/>
      <c r="H11" s="2"/>
      <c r="I11" s="2"/>
      <c r="J11" s="2"/>
      <c r="K11" s="2"/>
      <c r="L11" s="2"/>
      <c r="M11" s="2"/>
      <c r="N11" s="2"/>
      <c r="O11" s="2"/>
      <c r="P11" s="2"/>
      <c r="Q11" s="2"/>
    </row>
    <row r="12" spans="1:17" x14ac:dyDescent="0.25">
      <c r="B12" s="2"/>
      <c r="C12" s="2"/>
      <c r="D12" s="2"/>
      <c r="E12" s="2"/>
      <c r="F12" s="2"/>
      <c r="G12" s="2"/>
      <c r="H12" s="2"/>
      <c r="I12" s="2"/>
      <c r="J12" s="2"/>
      <c r="K12" s="2"/>
      <c r="L12" s="2"/>
      <c r="M12" s="2"/>
      <c r="N12" s="2"/>
      <c r="O12" s="2"/>
      <c r="P12" s="2"/>
      <c r="Q12" s="2"/>
    </row>
    <row r="13" spans="1:17" x14ac:dyDescent="0.25">
      <c r="B13" s="2"/>
      <c r="C13" s="2"/>
      <c r="D13" s="2"/>
      <c r="E13" s="2"/>
      <c r="F13" s="2"/>
      <c r="G13" s="2"/>
      <c r="H13" s="2"/>
      <c r="I13" s="2"/>
      <c r="J13" s="2"/>
      <c r="K13" s="2"/>
      <c r="L13" s="2"/>
      <c r="M13" s="2"/>
      <c r="N13" s="2"/>
      <c r="O13" s="2"/>
      <c r="P13" s="2"/>
      <c r="Q13" s="2"/>
    </row>
    <row r="14" spans="1:17" x14ac:dyDescent="0.25">
      <c r="B14" s="2"/>
      <c r="C14" s="2"/>
      <c r="D14" s="2"/>
      <c r="E14" s="2"/>
      <c r="F14" s="2"/>
      <c r="G14" s="2"/>
      <c r="H14" s="2"/>
      <c r="I14" s="2"/>
      <c r="J14" s="2"/>
      <c r="K14" s="2"/>
      <c r="L14" s="2"/>
      <c r="M14" s="2"/>
      <c r="N14" s="2"/>
      <c r="O14" s="2"/>
      <c r="P14" s="2"/>
      <c r="Q14" s="2"/>
    </row>
    <row r="15" spans="1:17" ht="18.75" x14ac:dyDescent="0.3">
      <c r="B15" s="2"/>
      <c r="C15" s="2"/>
      <c r="D15" s="22"/>
      <c r="E15" s="22"/>
      <c r="F15" s="22"/>
      <c r="G15" s="38"/>
      <c r="H15" s="24"/>
      <c r="I15" s="25"/>
      <c r="J15" s="25"/>
      <c r="K15" s="25"/>
      <c r="L15" s="2"/>
      <c r="M15" s="2"/>
      <c r="N15" s="2"/>
      <c r="O15" s="2"/>
      <c r="P15" s="2"/>
      <c r="Q15" s="2"/>
    </row>
    <row r="16" spans="1:17" ht="18.75" x14ac:dyDescent="0.3">
      <c r="B16" s="2"/>
      <c r="C16" s="2"/>
      <c r="D16" s="38"/>
      <c r="E16" s="38"/>
      <c r="F16" s="38"/>
      <c r="G16" s="38"/>
      <c r="H16" s="170"/>
      <c r="I16" s="170"/>
      <c r="J16" s="170"/>
      <c r="K16" s="2"/>
      <c r="L16" s="2"/>
      <c r="M16" s="2"/>
      <c r="N16" s="2"/>
      <c r="O16" s="2"/>
      <c r="P16" s="2"/>
      <c r="Q16" s="2"/>
    </row>
    <row r="17" spans="2:17" ht="18.75" x14ac:dyDescent="0.3">
      <c r="B17" s="2"/>
      <c r="C17" s="2"/>
      <c r="D17" s="22"/>
      <c r="E17" s="22"/>
      <c r="F17" s="22"/>
      <c r="G17" s="38"/>
      <c r="H17" s="23"/>
      <c r="I17" s="23"/>
      <c r="J17" s="23"/>
      <c r="K17" s="23"/>
      <c r="L17" s="2"/>
      <c r="M17" s="2"/>
      <c r="N17" s="2"/>
      <c r="O17" s="2"/>
      <c r="P17" s="2"/>
      <c r="Q17" s="2"/>
    </row>
    <row r="18" spans="2:17" ht="18.75" x14ac:dyDescent="0.3">
      <c r="B18" s="2"/>
      <c r="C18" s="2"/>
      <c r="D18" s="38"/>
      <c r="E18" s="38"/>
      <c r="F18" s="38"/>
      <c r="G18" s="38"/>
      <c r="H18" s="170"/>
      <c r="I18" s="170"/>
      <c r="J18" s="170"/>
      <c r="K18" s="2"/>
      <c r="L18" s="2"/>
      <c r="M18" s="2"/>
      <c r="N18" s="2"/>
      <c r="O18" s="2"/>
      <c r="P18" s="2"/>
      <c r="Q18" s="2"/>
    </row>
    <row r="19" spans="2:17" ht="18.75" x14ac:dyDescent="0.3">
      <c r="B19" s="2"/>
      <c r="C19" s="2"/>
      <c r="D19" s="22"/>
      <c r="E19" s="22"/>
      <c r="F19" s="22"/>
      <c r="G19" s="38"/>
      <c r="H19" s="24"/>
      <c r="I19" s="24"/>
      <c r="J19" s="24"/>
      <c r="K19" s="24"/>
      <c r="L19" s="2"/>
      <c r="M19" s="2"/>
      <c r="N19" s="2"/>
      <c r="O19" s="2"/>
      <c r="P19" s="2"/>
      <c r="Q19" s="2"/>
    </row>
    <row r="20" spans="2:17" ht="15.75" x14ac:dyDescent="0.25">
      <c r="B20" s="2"/>
      <c r="C20" s="2"/>
      <c r="D20" s="2"/>
      <c r="E20" s="2"/>
      <c r="F20" s="2"/>
      <c r="G20" s="2"/>
      <c r="H20" s="24"/>
      <c r="I20" s="24"/>
      <c r="J20" s="24"/>
      <c r="K20" s="24"/>
      <c r="L20" s="2"/>
      <c r="M20" s="2"/>
      <c r="N20" s="2"/>
      <c r="O20" s="2"/>
      <c r="P20" s="2"/>
      <c r="Q20" s="2"/>
    </row>
    <row r="21" spans="2:17" ht="15.75" x14ac:dyDescent="0.25">
      <c r="C21" s="2"/>
      <c r="D21" s="2"/>
      <c r="E21" s="2"/>
      <c r="F21" s="2"/>
      <c r="G21" s="2"/>
      <c r="H21" s="24"/>
      <c r="I21" s="24"/>
      <c r="J21" s="24"/>
      <c r="K21" s="24"/>
      <c r="L21" s="2"/>
      <c r="M21" s="2"/>
    </row>
    <row r="22" spans="2:17" ht="15.75" x14ac:dyDescent="0.25">
      <c r="C22" s="2"/>
      <c r="D22" s="2"/>
      <c r="E22" s="2"/>
      <c r="F22" s="2"/>
      <c r="G22" s="2"/>
      <c r="H22" s="24"/>
      <c r="I22" s="24"/>
      <c r="J22" s="24"/>
      <c r="K22" s="24"/>
      <c r="L22" s="2"/>
      <c r="M22" s="2"/>
    </row>
    <row r="23" spans="2:17" ht="15.75" x14ac:dyDescent="0.25">
      <c r="C23" s="2"/>
      <c r="D23" s="2"/>
      <c r="E23" s="2"/>
      <c r="F23" s="2"/>
      <c r="G23" s="2"/>
      <c r="H23" s="24"/>
      <c r="I23" s="24"/>
      <c r="J23" s="24"/>
      <c r="K23" s="24"/>
      <c r="L23" s="2"/>
      <c r="M23" s="2"/>
    </row>
    <row r="24" spans="2:17" ht="15.75" x14ac:dyDescent="0.25">
      <c r="C24" s="2"/>
      <c r="D24" s="26"/>
      <c r="E24" s="26"/>
      <c r="F24" s="26"/>
      <c r="G24" s="26"/>
      <c r="H24" s="27"/>
      <c r="I24" s="27"/>
      <c r="J24" s="27"/>
      <c r="K24" s="27"/>
      <c r="L24" s="26"/>
      <c r="M24" s="2"/>
    </row>
    <row r="25" spans="2:17" ht="18.75" x14ac:dyDescent="0.3">
      <c r="C25" s="2"/>
      <c r="D25" s="20"/>
      <c r="E25" s="20"/>
      <c r="F25" s="20"/>
      <c r="G25" s="26"/>
      <c r="H25" s="28"/>
      <c r="I25" s="28"/>
      <c r="J25" s="29"/>
      <c r="K25" s="29"/>
      <c r="L25" s="26"/>
      <c r="M25" s="2"/>
    </row>
    <row r="26" spans="2:17" ht="18.75" x14ac:dyDescent="0.3">
      <c r="C26" s="2"/>
      <c r="D26" s="30"/>
      <c r="E26" s="30"/>
      <c r="F26" s="30"/>
      <c r="G26" s="26"/>
      <c r="H26" s="28"/>
      <c r="I26" s="28"/>
      <c r="J26" s="29"/>
      <c r="K26" s="29"/>
      <c r="L26" s="26"/>
      <c r="M26" s="2"/>
    </row>
    <row r="27" spans="2:17" ht="18.75" x14ac:dyDescent="0.3">
      <c r="C27" s="2"/>
      <c r="D27" s="26"/>
      <c r="E27" s="26"/>
      <c r="F27" s="26"/>
      <c r="G27" s="26"/>
      <c r="H27" s="28"/>
      <c r="I27" s="28"/>
      <c r="J27" s="31"/>
      <c r="K27" s="31"/>
      <c r="L27" s="26"/>
      <c r="M27" s="2"/>
    </row>
    <row r="28" spans="2:17" x14ac:dyDescent="0.25">
      <c r="C28" s="2"/>
      <c r="D28" s="26"/>
      <c r="E28" s="26"/>
      <c r="F28" s="26"/>
      <c r="G28" s="26"/>
      <c r="H28" s="26"/>
      <c r="I28" s="26"/>
      <c r="J28" s="26"/>
      <c r="K28" s="26"/>
      <c r="L28" s="26"/>
      <c r="M28" s="2"/>
    </row>
    <row r="29" spans="2:17" x14ac:dyDescent="0.25">
      <c r="D29" s="32"/>
      <c r="E29" s="32"/>
      <c r="F29" s="32"/>
      <c r="G29" s="32"/>
      <c r="H29" s="32"/>
      <c r="I29" s="32"/>
      <c r="J29" s="32"/>
      <c r="K29" s="32"/>
      <c r="L29" s="32"/>
    </row>
    <row r="42" spans="8:11" ht="18.75" x14ac:dyDescent="0.3">
      <c r="H42" s="18" t="s">
        <v>37</v>
      </c>
      <c r="I42" s="19"/>
      <c r="J42" s="19"/>
      <c r="K42" s="19"/>
    </row>
    <row r="43" spans="8:11" ht="18.75" x14ac:dyDescent="0.3">
      <c r="H43" s="20" t="s">
        <v>41</v>
      </c>
      <c r="I43" s="20"/>
      <c r="J43" s="20"/>
      <c r="K43" s="20"/>
    </row>
    <row r="44" spans="8:11" ht="18.75" x14ac:dyDescent="0.3">
      <c r="H44" s="20" t="s">
        <v>42</v>
      </c>
      <c r="I44" s="20"/>
      <c r="J44" s="20"/>
      <c r="K44" s="20"/>
    </row>
    <row r="45" spans="8:11" ht="18.75" x14ac:dyDescent="0.3">
      <c r="H45" s="20" t="s">
        <v>43</v>
      </c>
      <c r="I45" s="20"/>
      <c r="J45" s="20"/>
      <c r="K45" s="20"/>
    </row>
    <row r="46" spans="8:11" ht="18.75" x14ac:dyDescent="0.3">
      <c r="H46" s="20" t="s">
        <v>44</v>
      </c>
      <c r="I46" s="20"/>
      <c r="J46" s="20"/>
      <c r="K46" s="20"/>
    </row>
    <row r="47" spans="8:11" ht="18.75" x14ac:dyDescent="0.3">
      <c r="H47" s="20" t="s">
        <v>45</v>
      </c>
      <c r="I47" s="20"/>
      <c r="J47" s="20"/>
      <c r="K47" s="20"/>
    </row>
    <row r="48" spans="8:11" ht="18.75" x14ac:dyDescent="0.3">
      <c r="H48" s="20" t="s">
        <v>46</v>
      </c>
      <c r="I48" s="20"/>
      <c r="J48" s="20"/>
      <c r="K48" s="20"/>
    </row>
    <row r="49" spans="8:11" ht="18.75" x14ac:dyDescent="0.3">
      <c r="H49" s="20" t="s">
        <v>47</v>
      </c>
      <c r="I49" s="20"/>
      <c r="J49" s="20"/>
      <c r="K49" s="20"/>
    </row>
    <row r="50" spans="8:11" ht="18.75" x14ac:dyDescent="0.3">
      <c r="H50" s="20" t="s">
        <v>48</v>
      </c>
      <c r="I50" s="20"/>
      <c r="J50" s="20"/>
      <c r="K50" s="20"/>
    </row>
    <row r="51" spans="8:11" ht="18.75" x14ac:dyDescent="0.3">
      <c r="H51" s="20" t="s">
        <v>49</v>
      </c>
      <c r="I51" s="20"/>
      <c r="J51" s="20"/>
      <c r="K51" s="20"/>
    </row>
    <row r="52" spans="8:11" ht="18.75" x14ac:dyDescent="0.3">
      <c r="H52" s="20" t="s">
        <v>50</v>
      </c>
      <c r="I52" s="20"/>
      <c r="J52" s="20"/>
      <c r="K52" s="20"/>
    </row>
    <row r="53" spans="8:11" ht="18.75" x14ac:dyDescent="0.3">
      <c r="H53" s="21" t="s">
        <v>51</v>
      </c>
      <c r="I53" s="21"/>
      <c r="J53" s="21"/>
      <c r="K53" s="21"/>
    </row>
    <row r="54" spans="8:11" ht="18.75" x14ac:dyDescent="0.3">
      <c r="H54" s="20" t="s">
        <v>52</v>
      </c>
      <c r="I54" s="20"/>
      <c r="J54" s="20"/>
      <c r="K54" s="20"/>
    </row>
    <row r="55" spans="8:11" ht="18.75" x14ac:dyDescent="0.3">
      <c r="H55" s="21" t="s">
        <v>53</v>
      </c>
      <c r="I55" s="21"/>
      <c r="J55" s="21"/>
      <c r="K55" s="21"/>
    </row>
    <row r="56" spans="8:11" ht="18.75" x14ac:dyDescent="0.3">
      <c r="H56" s="20" t="s">
        <v>54</v>
      </c>
      <c r="I56" s="20"/>
      <c r="J56" s="20"/>
      <c r="K56" s="20"/>
    </row>
    <row r="57" spans="8:11" ht="18.75" x14ac:dyDescent="0.3">
      <c r="H57" s="21" t="s">
        <v>55</v>
      </c>
      <c r="I57" s="21"/>
      <c r="J57" s="21"/>
      <c r="K57" s="21"/>
    </row>
    <row r="58" spans="8:11" x14ac:dyDescent="0.25">
      <c r="H58" s="253"/>
      <c r="I58" s="253"/>
      <c r="J58" s="253"/>
    </row>
    <row r="59" spans="8:11" x14ac:dyDescent="0.25">
      <c r="H59" s="253"/>
      <c r="I59" s="253"/>
      <c r="J59" s="253"/>
    </row>
    <row r="60" spans="8:11" x14ac:dyDescent="0.25">
      <c r="H60" s="253"/>
      <c r="I60" s="253"/>
      <c r="J60" s="253"/>
    </row>
    <row r="61" spans="8:11" x14ac:dyDescent="0.25">
      <c r="H61" s="253"/>
      <c r="I61" s="253"/>
      <c r="J61" s="253"/>
    </row>
    <row r="62" spans="8:11" x14ac:dyDescent="0.25">
      <c r="H62" s="253"/>
      <c r="I62" s="253"/>
      <c r="J62" s="253"/>
    </row>
    <row r="63" spans="8:11" x14ac:dyDescent="0.25">
      <c r="H63" s="253"/>
      <c r="I63" s="253"/>
      <c r="J63" s="253"/>
    </row>
    <row r="64" spans="8:11" x14ac:dyDescent="0.25">
      <c r="H64" s="253"/>
      <c r="I64" s="253"/>
      <c r="J64" s="253"/>
    </row>
    <row r="65" spans="8:10" x14ac:dyDescent="0.25">
      <c r="H65" s="253"/>
      <c r="I65" s="253"/>
      <c r="J65" s="253"/>
    </row>
  </sheetData>
  <sheetProtection password="C698" sheet="1" objects="1" scenarios="1"/>
  <mergeCells count="11">
    <mergeCell ref="D2:O3"/>
    <mergeCell ref="A4:C4"/>
    <mergeCell ref="D6:N8"/>
    <mergeCell ref="H58:J58"/>
    <mergeCell ref="H65:J65"/>
    <mergeCell ref="H59:J59"/>
    <mergeCell ref="H60:J60"/>
    <mergeCell ref="H61:J61"/>
    <mergeCell ref="H62:J62"/>
    <mergeCell ref="H63:J63"/>
    <mergeCell ref="H64:J64"/>
  </mergeCells>
  <conditionalFormatting sqref="L27">
    <cfRule type="iconSet" priority="1">
      <iconSet iconSet="3Flags">
        <cfvo type="percent" val="0"/>
        <cfvo type="percent" val="33"/>
        <cfvo type="percent" val="67"/>
      </iconSet>
    </cfRule>
  </conditionalFormatting>
  <dataValidations count="1">
    <dataValidation type="list" allowBlank="1" showInputMessage="1" showErrorMessage="1" sqref="H15:K15">
      <formula1>$H$42:$H$57</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Q42"/>
  <sheetViews>
    <sheetView showGridLines="0" topLeftCell="A19" workbookViewId="0">
      <selection activeCell="K30" sqref="K30:M31"/>
    </sheetView>
  </sheetViews>
  <sheetFormatPr defaultRowHeight="15" x14ac:dyDescent="0.25"/>
  <cols>
    <col min="2" max="13" width="13.28515625" customWidth="1"/>
  </cols>
  <sheetData>
    <row r="1" spans="1:17" s="52" customFormat="1" x14ac:dyDescent="0.25"/>
    <row r="2" spans="1:17" s="52" customFormat="1" ht="15" customHeight="1" x14ac:dyDescent="0.25">
      <c r="C2" s="266" t="s">
        <v>62</v>
      </c>
      <c r="D2" s="266"/>
      <c r="E2" s="266"/>
      <c r="F2" s="266"/>
      <c r="G2" s="266"/>
      <c r="H2" s="53"/>
      <c r="I2" s="53"/>
      <c r="J2" s="53"/>
      <c r="K2" s="53"/>
      <c r="L2" s="53"/>
      <c r="M2" s="53"/>
    </row>
    <row r="3" spans="1:17" s="52" customFormat="1" ht="15" customHeight="1" x14ac:dyDescent="0.25">
      <c r="C3" s="266"/>
      <c r="D3" s="266"/>
      <c r="E3" s="266"/>
      <c r="F3" s="266"/>
      <c r="G3" s="266"/>
      <c r="H3" s="53"/>
      <c r="I3" s="53"/>
      <c r="J3" s="53"/>
      <c r="K3" s="53"/>
      <c r="L3" s="53"/>
      <c r="M3" s="53"/>
    </row>
    <row r="4" spans="1:17" s="52" customFormat="1" x14ac:dyDescent="0.25"/>
    <row r="5" spans="1:17" ht="15.75" thickBot="1" x14ac:dyDescent="0.3"/>
    <row r="6" spans="1:17" x14ac:dyDescent="0.25">
      <c r="B6" s="273" t="s">
        <v>67</v>
      </c>
      <c r="C6" s="274"/>
      <c r="D6" s="274"/>
      <c r="E6" s="274"/>
      <c r="F6" s="274"/>
      <c r="G6" s="274"/>
      <c r="H6" s="274"/>
      <c r="I6" s="274"/>
      <c r="J6" s="274"/>
      <c r="K6" s="274"/>
      <c r="L6" s="274"/>
      <c r="M6" s="275"/>
    </row>
    <row r="7" spans="1:17" ht="24" customHeight="1" thickBot="1" x14ac:dyDescent="0.3">
      <c r="B7" s="276"/>
      <c r="C7" s="277"/>
      <c r="D7" s="277"/>
      <c r="E7" s="277"/>
      <c r="F7" s="277"/>
      <c r="G7" s="277"/>
      <c r="H7" s="277"/>
      <c r="I7" s="277"/>
      <c r="J7" s="277"/>
      <c r="K7" s="277"/>
      <c r="L7" s="277"/>
      <c r="M7" s="278"/>
    </row>
    <row r="8" spans="1:17" s="34" customFormat="1" ht="15" customHeight="1" x14ac:dyDescent="0.25">
      <c r="B8" s="282" t="s">
        <v>68</v>
      </c>
      <c r="C8" s="268"/>
      <c r="D8" s="268"/>
      <c r="E8" s="268"/>
      <c r="F8" s="268"/>
      <c r="G8" s="268"/>
      <c r="H8" s="268"/>
      <c r="I8" s="268"/>
      <c r="J8" s="268"/>
      <c r="K8" s="268"/>
      <c r="L8" s="268"/>
      <c r="M8" s="269"/>
    </row>
    <row r="9" spans="1:17" x14ac:dyDescent="0.25">
      <c r="B9" s="283"/>
      <c r="C9" s="284"/>
      <c r="D9" s="284"/>
      <c r="E9" s="284"/>
      <c r="F9" s="284"/>
      <c r="G9" s="284"/>
      <c r="H9" s="284"/>
      <c r="I9" s="284"/>
      <c r="J9" s="284"/>
      <c r="K9" s="284"/>
      <c r="L9" s="284"/>
      <c r="M9" s="285"/>
    </row>
    <row r="10" spans="1:17" ht="30" customHeight="1" x14ac:dyDescent="0.25">
      <c r="B10" s="283"/>
      <c r="C10" s="284"/>
      <c r="D10" s="284"/>
      <c r="E10" s="284"/>
      <c r="F10" s="284"/>
      <c r="G10" s="284"/>
      <c r="H10" s="284"/>
      <c r="I10" s="284"/>
      <c r="J10" s="284"/>
      <c r="K10" s="284"/>
      <c r="L10" s="284"/>
      <c r="M10" s="285"/>
    </row>
    <row r="11" spans="1:17" ht="15.75" thickBot="1" x14ac:dyDescent="0.3">
      <c r="B11" s="270"/>
      <c r="C11" s="271"/>
      <c r="D11" s="271"/>
      <c r="E11" s="271"/>
      <c r="F11" s="271"/>
      <c r="G11" s="271"/>
      <c r="H11" s="271"/>
      <c r="I11" s="271"/>
      <c r="J11" s="271"/>
      <c r="K11" s="271"/>
      <c r="L11" s="271"/>
      <c r="M11" s="272"/>
    </row>
    <row r="12" spans="1:17" ht="15" customHeight="1" x14ac:dyDescent="0.25">
      <c r="B12" s="254" t="s">
        <v>56</v>
      </c>
      <c r="C12" s="255"/>
      <c r="D12" s="255"/>
      <c r="E12" s="255"/>
      <c r="F12" s="255"/>
      <c r="G12" s="255"/>
      <c r="H12" s="255"/>
      <c r="I12" s="255"/>
      <c r="J12" s="255"/>
      <c r="K12" s="255"/>
      <c r="L12" s="255"/>
      <c r="M12" s="256"/>
    </row>
    <row r="13" spans="1:17" ht="15.75" thickBot="1" x14ac:dyDescent="0.3">
      <c r="B13" s="257"/>
      <c r="C13" s="258"/>
      <c r="D13" s="258"/>
      <c r="E13" s="258"/>
      <c r="F13" s="258"/>
      <c r="G13" s="258"/>
      <c r="H13" s="258"/>
      <c r="I13" s="258"/>
      <c r="J13" s="258"/>
      <c r="K13" s="258"/>
      <c r="L13" s="258"/>
      <c r="M13" s="259"/>
    </row>
    <row r="14" spans="1:17" x14ac:dyDescent="0.25">
      <c r="B14" s="295" t="s">
        <v>61</v>
      </c>
      <c r="C14" s="296"/>
      <c r="D14" s="297"/>
      <c r="E14" s="301"/>
      <c r="F14" s="302"/>
      <c r="G14" s="302"/>
      <c r="H14" s="302"/>
      <c r="I14" s="302"/>
      <c r="J14" s="302"/>
      <c r="K14" s="302"/>
      <c r="L14" s="302"/>
      <c r="M14" s="303"/>
      <c r="O14" s="62" t="s">
        <v>71</v>
      </c>
      <c r="P14" s="30"/>
      <c r="Q14" s="39">
        <v>1</v>
      </c>
    </row>
    <row r="15" spans="1:17" ht="15.75" thickBot="1" x14ac:dyDescent="0.3">
      <c r="B15" s="298"/>
      <c r="C15" s="299"/>
      <c r="D15" s="300"/>
      <c r="E15" s="304"/>
      <c r="F15" s="305"/>
      <c r="G15" s="305"/>
      <c r="H15" s="305"/>
      <c r="I15" s="305"/>
      <c r="J15" s="305"/>
      <c r="K15" s="305"/>
      <c r="L15" s="305"/>
      <c r="M15" s="306"/>
      <c r="O15" s="62" t="s">
        <v>72</v>
      </c>
      <c r="P15" s="30"/>
      <c r="Q15" s="39">
        <v>2</v>
      </c>
    </row>
    <row r="16" spans="1:17" x14ac:dyDescent="0.25">
      <c r="A16" s="2"/>
      <c r="B16" s="254" t="s">
        <v>57</v>
      </c>
      <c r="C16" s="255"/>
      <c r="D16" s="256"/>
      <c r="E16" s="282"/>
      <c r="F16" s="268"/>
      <c r="G16" s="268"/>
      <c r="H16" s="268"/>
      <c r="I16" s="268"/>
      <c r="J16" s="268"/>
      <c r="K16" s="268"/>
      <c r="L16" s="268"/>
      <c r="M16" s="269"/>
      <c r="N16" s="2"/>
      <c r="O16" s="62" t="s">
        <v>73</v>
      </c>
      <c r="P16" s="30"/>
      <c r="Q16" s="39">
        <v>3</v>
      </c>
    </row>
    <row r="17" spans="1:17" ht="15.75" thickBot="1" x14ac:dyDescent="0.3">
      <c r="A17" s="2"/>
      <c r="B17" s="279"/>
      <c r="C17" s="280"/>
      <c r="D17" s="281"/>
      <c r="E17" s="270"/>
      <c r="F17" s="271"/>
      <c r="G17" s="271"/>
      <c r="H17" s="271"/>
      <c r="I17" s="271"/>
      <c r="J17" s="271"/>
      <c r="K17" s="271"/>
      <c r="L17" s="271"/>
      <c r="M17" s="272"/>
      <c r="N17" s="2"/>
      <c r="O17" s="62" t="s">
        <v>74</v>
      </c>
      <c r="P17" s="30"/>
      <c r="Q17" s="39">
        <v>4</v>
      </c>
    </row>
    <row r="18" spans="1:17" s="36" customFormat="1" x14ac:dyDescent="0.25">
      <c r="A18" s="2"/>
      <c r="B18" s="254" t="s">
        <v>86</v>
      </c>
      <c r="C18" s="255"/>
      <c r="D18" s="256"/>
      <c r="E18" s="260"/>
      <c r="F18" s="261"/>
      <c r="G18" s="261"/>
      <c r="H18" s="261"/>
      <c r="I18" s="261"/>
      <c r="J18" s="261"/>
      <c r="K18" s="261"/>
      <c r="L18" s="261"/>
      <c r="M18" s="262"/>
      <c r="N18" s="2"/>
      <c r="O18" s="62" t="s">
        <v>75</v>
      </c>
      <c r="P18" s="30"/>
      <c r="Q18" s="39"/>
    </row>
    <row r="19" spans="1:17" s="36" customFormat="1" ht="15.75" thickBot="1" x14ac:dyDescent="0.3">
      <c r="A19" s="2"/>
      <c r="B19" s="257"/>
      <c r="C19" s="258"/>
      <c r="D19" s="259"/>
      <c r="E19" s="263"/>
      <c r="F19" s="264"/>
      <c r="G19" s="264"/>
      <c r="H19" s="264"/>
      <c r="I19" s="264"/>
      <c r="J19" s="264"/>
      <c r="K19" s="264"/>
      <c r="L19" s="264"/>
      <c r="M19" s="265"/>
      <c r="N19" s="2"/>
      <c r="O19" s="62" t="s">
        <v>76</v>
      </c>
      <c r="P19" s="30"/>
      <c r="Q19" s="39"/>
    </row>
    <row r="20" spans="1:17" s="36" customFormat="1" ht="15" customHeight="1" x14ac:dyDescent="0.25">
      <c r="A20" s="2"/>
      <c r="B20" s="254" t="s">
        <v>69</v>
      </c>
      <c r="C20" s="255"/>
      <c r="D20" s="256"/>
      <c r="E20" s="267"/>
      <c r="F20" s="268"/>
      <c r="G20" s="268"/>
      <c r="H20" s="268"/>
      <c r="I20" s="268"/>
      <c r="J20" s="268"/>
      <c r="K20" s="268"/>
      <c r="L20" s="268"/>
      <c r="M20" s="269"/>
      <c r="N20" s="2"/>
      <c r="O20" s="62" t="s">
        <v>77</v>
      </c>
      <c r="P20" s="30"/>
      <c r="Q20" s="39"/>
    </row>
    <row r="21" spans="1:17" s="36" customFormat="1" ht="15.75" thickBot="1" x14ac:dyDescent="0.3">
      <c r="A21" s="2"/>
      <c r="B21" s="257"/>
      <c r="C21" s="258"/>
      <c r="D21" s="259"/>
      <c r="E21" s="270"/>
      <c r="F21" s="271"/>
      <c r="G21" s="271"/>
      <c r="H21" s="271"/>
      <c r="I21" s="271"/>
      <c r="J21" s="271"/>
      <c r="K21" s="271"/>
      <c r="L21" s="271"/>
      <c r="M21" s="272"/>
      <c r="N21" s="2"/>
      <c r="O21" s="62" t="s">
        <v>78</v>
      </c>
      <c r="P21" s="30"/>
      <c r="Q21" s="39"/>
    </row>
    <row r="22" spans="1:17" s="33" customFormat="1" ht="15" customHeight="1" x14ac:dyDescent="0.25">
      <c r="A22" s="2"/>
      <c r="B22" s="254" t="s">
        <v>58</v>
      </c>
      <c r="C22" s="255"/>
      <c r="D22" s="256"/>
      <c r="E22" s="260"/>
      <c r="F22" s="261"/>
      <c r="G22" s="261"/>
      <c r="H22" s="261"/>
      <c r="I22" s="261"/>
      <c r="J22" s="261"/>
      <c r="K22" s="261"/>
      <c r="L22" s="261"/>
      <c r="M22" s="262"/>
      <c r="N22" s="2"/>
      <c r="O22" s="62" t="s">
        <v>79</v>
      </c>
      <c r="P22" s="30"/>
      <c r="Q22" s="39"/>
    </row>
    <row r="23" spans="1:17" s="33" customFormat="1" ht="15.75" thickBot="1" x14ac:dyDescent="0.3">
      <c r="A23" s="2"/>
      <c r="B23" s="257"/>
      <c r="C23" s="258"/>
      <c r="D23" s="259"/>
      <c r="E23" s="263"/>
      <c r="F23" s="264"/>
      <c r="G23" s="264"/>
      <c r="H23" s="264"/>
      <c r="I23" s="264"/>
      <c r="J23" s="264"/>
      <c r="K23" s="264"/>
      <c r="L23" s="264"/>
      <c r="M23" s="265"/>
      <c r="N23" s="2"/>
      <c r="O23" s="62" t="s">
        <v>80</v>
      </c>
      <c r="P23" s="30"/>
    </row>
    <row r="24" spans="1:17" s="33" customFormat="1" ht="15" customHeight="1" x14ac:dyDescent="0.25">
      <c r="A24" s="2"/>
      <c r="B24" s="254" t="s">
        <v>59</v>
      </c>
      <c r="C24" s="255"/>
      <c r="D24" s="256"/>
      <c r="E24" s="307"/>
      <c r="F24" s="308"/>
      <c r="G24" s="308"/>
      <c r="H24" s="308"/>
      <c r="I24" s="308"/>
      <c r="J24" s="308"/>
      <c r="K24" s="308"/>
      <c r="L24" s="308"/>
      <c r="M24" s="309"/>
      <c r="N24" s="2"/>
      <c r="O24" s="62" t="s">
        <v>81</v>
      </c>
      <c r="P24" s="30"/>
    </row>
    <row r="25" spans="1:17" s="33" customFormat="1" ht="15.75" thickBot="1" x14ac:dyDescent="0.3">
      <c r="A25" s="2"/>
      <c r="B25" s="257"/>
      <c r="C25" s="258"/>
      <c r="D25" s="259"/>
      <c r="E25" s="310"/>
      <c r="F25" s="311"/>
      <c r="G25" s="311"/>
      <c r="H25" s="311"/>
      <c r="I25" s="311"/>
      <c r="J25" s="311"/>
      <c r="K25" s="311"/>
      <c r="L25" s="311"/>
      <c r="M25" s="312"/>
      <c r="N25" s="2"/>
      <c r="O25" s="62" t="s">
        <v>82</v>
      </c>
      <c r="P25" s="30"/>
    </row>
    <row r="26" spans="1:17" s="35" customFormat="1" x14ac:dyDescent="0.25">
      <c r="A26" s="2"/>
      <c r="B26" s="254" t="s">
        <v>70</v>
      </c>
      <c r="C26" s="255"/>
      <c r="D26" s="256"/>
      <c r="E26" s="313"/>
      <c r="F26" s="314"/>
      <c r="G26" s="314"/>
      <c r="H26" s="314"/>
      <c r="I26" s="314"/>
      <c r="J26" s="314"/>
      <c r="K26" s="314"/>
      <c r="L26" s="314"/>
      <c r="M26" s="315"/>
      <c r="N26" s="2"/>
      <c r="O26" s="62" t="s">
        <v>83</v>
      </c>
      <c r="P26" s="30"/>
    </row>
    <row r="27" spans="1:17" s="35" customFormat="1" ht="15.75" thickBot="1" x14ac:dyDescent="0.3">
      <c r="A27" s="2"/>
      <c r="B27" s="257"/>
      <c r="C27" s="258"/>
      <c r="D27" s="259"/>
      <c r="E27" s="316"/>
      <c r="F27" s="317"/>
      <c r="G27" s="317"/>
      <c r="H27" s="317"/>
      <c r="I27" s="317"/>
      <c r="J27" s="317"/>
      <c r="K27" s="317"/>
      <c r="L27" s="317"/>
      <c r="M27" s="318"/>
      <c r="N27" s="2"/>
      <c r="O27" s="62" t="s">
        <v>84</v>
      </c>
      <c r="P27" s="30"/>
    </row>
    <row r="28" spans="1:17" ht="15" customHeight="1" x14ac:dyDescent="0.25">
      <c r="A28" s="2"/>
      <c r="B28" s="254" t="s">
        <v>87</v>
      </c>
      <c r="C28" s="255"/>
      <c r="D28" s="255"/>
      <c r="E28" s="255"/>
      <c r="F28" s="255"/>
      <c r="G28" s="255"/>
      <c r="H28" s="255"/>
      <c r="I28" s="255"/>
      <c r="J28" s="256"/>
      <c r="K28" s="282"/>
      <c r="L28" s="268"/>
      <c r="M28" s="269"/>
      <c r="N28" s="2"/>
      <c r="O28" s="62" t="s">
        <v>85</v>
      </c>
      <c r="P28" s="30"/>
    </row>
    <row r="29" spans="1:17" ht="15.75" thickBot="1" x14ac:dyDescent="0.3">
      <c r="A29" s="2"/>
      <c r="B29" s="257"/>
      <c r="C29" s="258"/>
      <c r="D29" s="258"/>
      <c r="E29" s="258"/>
      <c r="F29" s="258"/>
      <c r="G29" s="258"/>
      <c r="H29" s="258"/>
      <c r="I29" s="258"/>
      <c r="J29" s="259"/>
      <c r="K29" s="270"/>
      <c r="L29" s="271"/>
      <c r="M29" s="272"/>
      <c r="N29" s="2"/>
      <c r="O29" s="2"/>
    </row>
    <row r="30" spans="1:17" ht="15" customHeight="1" x14ac:dyDescent="0.25">
      <c r="B30" s="254" t="s">
        <v>91</v>
      </c>
      <c r="C30" s="255"/>
      <c r="D30" s="255"/>
      <c r="E30" s="255"/>
      <c r="F30" s="255"/>
      <c r="G30" s="255"/>
      <c r="H30" s="255"/>
      <c r="I30" s="255"/>
      <c r="J30" s="256"/>
      <c r="K30" s="260"/>
      <c r="L30" s="261"/>
      <c r="M30" s="262"/>
    </row>
    <row r="31" spans="1:17" ht="15.75" thickBot="1" x14ac:dyDescent="0.3">
      <c r="B31" s="257"/>
      <c r="C31" s="258"/>
      <c r="D31" s="258"/>
      <c r="E31" s="258"/>
      <c r="F31" s="258"/>
      <c r="G31" s="258"/>
      <c r="H31" s="258"/>
      <c r="I31" s="258"/>
      <c r="J31" s="259"/>
      <c r="K31" s="263"/>
      <c r="L31" s="264"/>
      <c r="M31" s="265"/>
    </row>
    <row r="32" spans="1:17" s="36" customFormat="1" x14ac:dyDescent="0.25">
      <c r="B32" s="254" t="s">
        <v>88</v>
      </c>
      <c r="C32" s="255"/>
      <c r="D32" s="255"/>
      <c r="E32" s="255"/>
      <c r="F32" s="255"/>
      <c r="G32" s="255"/>
      <c r="H32" s="255"/>
      <c r="I32" s="255"/>
      <c r="J32" s="256"/>
      <c r="K32" s="282"/>
      <c r="L32" s="268"/>
      <c r="M32" s="269"/>
    </row>
    <row r="33" spans="2:13" s="36" customFormat="1" ht="15.75" thickBot="1" x14ac:dyDescent="0.3">
      <c r="B33" s="257"/>
      <c r="C33" s="258"/>
      <c r="D33" s="258"/>
      <c r="E33" s="258"/>
      <c r="F33" s="258"/>
      <c r="G33" s="258"/>
      <c r="H33" s="258"/>
      <c r="I33" s="258"/>
      <c r="J33" s="259"/>
      <c r="K33" s="270"/>
      <c r="L33" s="271"/>
      <c r="M33" s="272"/>
    </row>
    <row r="34" spans="2:13" s="36" customFormat="1" x14ac:dyDescent="0.25">
      <c r="B34" s="254" t="s">
        <v>89</v>
      </c>
      <c r="C34" s="255"/>
      <c r="D34" s="255"/>
      <c r="E34" s="255"/>
      <c r="F34" s="255"/>
      <c r="G34" s="255"/>
      <c r="H34" s="255"/>
      <c r="I34" s="255"/>
      <c r="J34" s="256"/>
      <c r="K34" s="260"/>
      <c r="L34" s="261"/>
      <c r="M34" s="262"/>
    </row>
    <row r="35" spans="2:13" s="36" customFormat="1" ht="15.75" thickBot="1" x14ac:dyDescent="0.3">
      <c r="B35" s="257"/>
      <c r="C35" s="258"/>
      <c r="D35" s="258"/>
      <c r="E35" s="258"/>
      <c r="F35" s="258"/>
      <c r="G35" s="258"/>
      <c r="H35" s="258"/>
      <c r="I35" s="258"/>
      <c r="J35" s="259"/>
      <c r="K35" s="263"/>
      <c r="L35" s="264"/>
      <c r="M35" s="265"/>
    </row>
    <row r="36" spans="2:13" x14ac:dyDescent="0.25">
      <c r="B36" s="254" t="s">
        <v>90</v>
      </c>
      <c r="C36" s="255"/>
      <c r="D36" s="255"/>
      <c r="E36" s="255"/>
      <c r="F36" s="255"/>
      <c r="G36" s="255"/>
      <c r="H36" s="255"/>
      <c r="I36" s="255"/>
      <c r="J36" s="256"/>
      <c r="K36" s="282"/>
      <c r="L36" s="268"/>
      <c r="M36" s="269"/>
    </row>
    <row r="37" spans="2:13" ht="15.75" thickBot="1" x14ac:dyDescent="0.3">
      <c r="B37" s="257"/>
      <c r="C37" s="258"/>
      <c r="D37" s="258"/>
      <c r="E37" s="258"/>
      <c r="F37" s="258"/>
      <c r="G37" s="258"/>
      <c r="H37" s="258"/>
      <c r="I37" s="258"/>
      <c r="J37" s="259"/>
      <c r="K37" s="270"/>
      <c r="L37" s="271"/>
      <c r="M37" s="272"/>
    </row>
    <row r="38" spans="2:13" ht="15.75" customHeight="1" x14ac:dyDescent="0.25">
      <c r="B38" s="286" t="s">
        <v>60</v>
      </c>
      <c r="C38" s="287"/>
      <c r="D38" s="287"/>
      <c r="E38" s="287"/>
      <c r="F38" s="287"/>
      <c r="G38" s="287"/>
      <c r="H38" s="287"/>
      <c r="I38" s="287"/>
      <c r="J38" s="287"/>
      <c r="K38" s="287"/>
      <c r="L38" s="287"/>
      <c r="M38" s="288"/>
    </row>
    <row r="39" spans="2:13" x14ac:dyDescent="0.25">
      <c r="B39" s="289"/>
      <c r="C39" s="290"/>
      <c r="D39" s="290"/>
      <c r="E39" s="290"/>
      <c r="F39" s="290"/>
      <c r="G39" s="290"/>
      <c r="H39" s="290"/>
      <c r="I39" s="290"/>
      <c r="J39" s="290"/>
      <c r="K39" s="290"/>
      <c r="L39" s="290"/>
      <c r="M39" s="291"/>
    </row>
    <row r="40" spans="2:13" x14ac:dyDescent="0.25">
      <c r="B40" s="289"/>
      <c r="C40" s="290"/>
      <c r="D40" s="290"/>
      <c r="E40" s="290"/>
      <c r="F40" s="290"/>
      <c r="G40" s="290"/>
      <c r="H40" s="290"/>
      <c r="I40" s="290"/>
      <c r="J40" s="290"/>
      <c r="K40" s="290"/>
      <c r="L40" s="290"/>
      <c r="M40" s="291"/>
    </row>
    <row r="41" spans="2:13" x14ac:dyDescent="0.25">
      <c r="B41" s="289"/>
      <c r="C41" s="290"/>
      <c r="D41" s="290"/>
      <c r="E41" s="290"/>
      <c r="F41" s="290"/>
      <c r="G41" s="290"/>
      <c r="H41" s="290"/>
      <c r="I41" s="290"/>
      <c r="J41" s="290"/>
      <c r="K41" s="290"/>
      <c r="L41" s="290"/>
      <c r="M41" s="291"/>
    </row>
    <row r="42" spans="2:13" ht="15.75" thickBot="1" x14ac:dyDescent="0.3">
      <c r="B42" s="292"/>
      <c r="C42" s="293"/>
      <c r="D42" s="293"/>
      <c r="E42" s="293"/>
      <c r="F42" s="293"/>
      <c r="G42" s="293"/>
      <c r="H42" s="293"/>
      <c r="I42" s="293"/>
      <c r="J42" s="293"/>
      <c r="K42" s="293"/>
      <c r="L42" s="293"/>
      <c r="M42" s="294"/>
    </row>
  </sheetData>
  <sheetProtection password="C698" sheet="1" objects="1" scenarios="1"/>
  <dataConsolidate/>
  <mergeCells count="29">
    <mergeCell ref="B38:M42"/>
    <mergeCell ref="B14:D15"/>
    <mergeCell ref="E14:M15"/>
    <mergeCell ref="B36:J37"/>
    <mergeCell ref="K36:M37"/>
    <mergeCell ref="B24:D25"/>
    <mergeCell ref="E24:M25"/>
    <mergeCell ref="B26:D27"/>
    <mergeCell ref="E26:M27"/>
    <mergeCell ref="B28:J29"/>
    <mergeCell ref="K28:M29"/>
    <mergeCell ref="B22:D23"/>
    <mergeCell ref="E22:M23"/>
    <mergeCell ref="B30:J31"/>
    <mergeCell ref="B32:J33"/>
    <mergeCell ref="K32:M33"/>
    <mergeCell ref="B34:J35"/>
    <mergeCell ref="K34:M35"/>
    <mergeCell ref="C2:G3"/>
    <mergeCell ref="B18:D19"/>
    <mergeCell ref="E18:M19"/>
    <mergeCell ref="B20:D21"/>
    <mergeCell ref="E20:M21"/>
    <mergeCell ref="K30:M31"/>
    <mergeCell ref="B6:M7"/>
    <mergeCell ref="B12:M13"/>
    <mergeCell ref="B16:D17"/>
    <mergeCell ref="E16:M17"/>
    <mergeCell ref="B8:M11"/>
  </mergeCells>
  <dataValidations count="2">
    <dataValidation type="list" allowBlank="1" showInputMessage="1" showErrorMessage="1" sqref="K34 K28:K30 L28:M29 K32:M33 K36:M37">
      <formula1>$Q$14:$Q$17</formula1>
    </dataValidation>
    <dataValidation type="list" allowBlank="1" showInputMessage="1" showErrorMessage="1" sqref="O13:O28 E24:M25">
      <formula1>$O$13:$O$28</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dimension ref="B1:M18"/>
  <sheetViews>
    <sheetView showGridLines="0" zoomScale="90" zoomScaleNormal="90" workbookViewId="0">
      <selection activeCell="C9" sqref="C9"/>
    </sheetView>
  </sheetViews>
  <sheetFormatPr defaultRowHeight="15" x14ac:dyDescent="0.25"/>
  <cols>
    <col min="1" max="1" width="8.140625" customWidth="1"/>
    <col min="2" max="2" width="17.28515625" customWidth="1"/>
    <col min="3" max="3" width="15.85546875" customWidth="1"/>
    <col min="4" max="4" width="14.140625" customWidth="1"/>
    <col min="5" max="5" width="20" customWidth="1"/>
    <col min="6" max="6" width="25.5703125" customWidth="1"/>
    <col min="7" max="7" width="18.28515625" hidden="1" customWidth="1"/>
    <col min="8" max="8" width="15.28515625" hidden="1" customWidth="1"/>
    <col min="9" max="9" width="4" customWidth="1"/>
  </cols>
  <sheetData>
    <row r="1" spans="2:13" s="52" customFormat="1" x14ac:dyDescent="0.25"/>
    <row r="2" spans="2:13" s="52" customFormat="1" ht="15" customHeight="1" x14ac:dyDescent="0.25">
      <c r="C2" s="319" t="s">
        <v>64</v>
      </c>
      <c r="D2" s="319"/>
      <c r="E2" s="319"/>
      <c r="F2" s="53"/>
      <c r="G2" s="53"/>
      <c r="H2" s="53"/>
    </row>
    <row r="3" spans="2:13" s="52" customFormat="1" ht="15" customHeight="1" x14ac:dyDescent="0.25">
      <c r="C3" s="319"/>
      <c r="D3" s="319"/>
      <c r="E3" s="319"/>
      <c r="F3" s="53"/>
      <c r="G3" s="53"/>
      <c r="H3" s="53"/>
    </row>
    <row r="4" spans="2:13" s="52" customFormat="1" x14ac:dyDescent="0.25"/>
    <row r="5" spans="2:13" s="35" customFormat="1" x14ac:dyDescent="0.25"/>
    <row r="6" spans="2:13" ht="15.75" thickBot="1" x14ac:dyDescent="0.3"/>
    <row r="7" spans="2:13" ht="30" customHeight="1" thickBot="1" x14ac:dyDescent="0.3">
      <c r="B7" s="57" t="s">
        <v>1</v>
      </c>
      <c r="C7" s="58" t="s">
        <v>22</v>
      </c>
      <c r="D7" s="58" t="s">
        <v>23</v>
      </c>
      <c r="E7" s="58" t="s">
        <v>24</v>
      </c>
      <c r="F7" s="58" t="s">
        <v>25</v>
      </c>
      <c r="G7" s="58" t="s">
        <v>26</v>
      </c>
      <c r="H7" s="59" t="s">
        <v>27</v>
      </c>
      <c r="I7" s="13"/>
      <c r="J7" s="320" t="s">
        <v>38</v>
      </c>
      <c r="K7" s="321"/>
      <c r="L7" s="321"/>
      <c r="M7" s="322"/>
    </row>
    <row r="8" spans="2:13" ht="21.75" customHeight="1" x14ac:dyDescent="0.3">
      <c r="B8" s="192" t="s">
        <v>28</v>
      </c>
      <c r="C8" s="157"/>
      <c r="D8" s="158"/>
      <c r="E8" s="41">
        <f>C8-D8</f>
        <v>0</v>
      </c>
      <c r="F8" s="41">
        <f>E8</f>
        <v>0</v>
      </c>
      <c r="G8" s="42"/>
      <c r="H8" s="43"/>
      <c r="J8" s="327" t="s">
        <v>39</v>
      </c>
      <c r="K8" s="328"/>
      <c r="L8" s="329">
        <f>C17</f>
        <v>0</v>
      </c>
      <c r="M8" s="330"/>
    </row>
    <row r="9" spans="2:13" ht="21.75" customHeight="1" x14ac:dyDescent="0.3">
      <c r="B9" s="193" t="s">
        <v>29</v>
      </c>
      <c r="C9" s="159"/>
      <c r="D9" s="160"/>
      <c r="E9" s="16">
        <f t="shared" ref="E9:E17" si="0">C9-D9</f>
        <v>0</v>
      </c>
      <c r="F9" s="16">
        <f>E9+F8</f>
        <v>0</v>
      </c>
      <c r="G9" s="17"/>
      <c r="H9" s="44"/>
      <c r="I9" s="37"/>
      <c r="J9" s="327" t="s">
        <v>40</v>
      </c>
      <c r="K9" s="328"/>
      <c r="L9" s="331">
        <f>D17</f>
        <v>0</v>
      </c>
      <c r="M9" s="332"/>
    </row>
    <row r="10" spans="2:13" ht="21.75" customHeight="1" thickBot="1" x14ac:dyDescent="0.35">
      <c r="B10" s="193" t="s">
        <v>30</v>
      </c>
      <c r="C10" s="157"/>
      <c r="D10" s="161"/>
      <c r="E10" s="14">
        <f t="shared" si="0"/>
        <v>0</v>
      </c>
      <c r="F10" s="14">
        <f t="shared" ref="F10:F16" si="1">E10+F9</f>
        <v>0</v>
      </c>
      <c r="G10" s="15"/>
      <c r="H10" s="45"/>
      <c r="I10" s="2"/>
      <c r="J10" s="323" t="s">
        <v>24</v>
      </c>
      <c r="K10" s="324"/>
      <c r="L10" s="325">
        <f>L8-L9</f>
        <v>0</v>
      </c>
      <c r="M10" s="326"/>
    </row>
    <row r="11" spans="2:13" ht="21.75" customHeight="1" x14ac:dyDescent="0.25">
      <c r="B11" s="193" t="s">
        <v>31</v>
      </c>
      <c r="C11" s="159"/>
      <c r="D11" s="160"/>
      <c r="E11" s="16">
        <f t="shared" si="0"/>
        <v>0</v>
      </c>
      <c r="F11" s="16">
        <f t="shared" si="1"/>
        <v>0</v>
      </c>
      <c r="G11" s="17"/>
      <c r="H11" s="44"/>
      <c r="I11" s="2"/>
    </row>
    <row r="12" spans="2:13" ht="21.75" customHeight="1" x14ac:dyDescent="0.25">
      <c r="B12" s="193" t="s">
        <v>32</v>
      </c>
      <c r="C12" s="157"/>
      <c r="D12" s="161">
        <f>'[1]Gastos com Projeto'!D46</f>
        <v>0</v>
      </c>
      <c r="E12" s="14">
        <f t="shared" si="0"/>
        <v>0</v>
      </c>
      <c r="F12" s="14">
        <f t="shared" si="1"/>
        <v>0</v>
      </c>
      <c r="G12" s="15"/>
      <c r="H12" s="45"/>
      <c r="I12" s="2"/>
    </row>
    <row r="13" spans="2:13" ht="21.75" customHeight="1" x14ac:dyDescent="0.25">
      <c r="B13" s="193" t="s">
        <v>33</v>
      </c>
      <c r="C13" s="160"/>
      <c r="D13" s="160">
        <f>'[1]Gastos com Projeto'!D54</f>
        <v>0</v>
      </c>
      <c r="E13" s="16">
        <f t="shared" si="0"/>
        <v>0</v>
      </c>
      <c r="F13" s="16">
        <f t="shared" si="1"/>
        <v>0</v>
      </c>
      <c r="G13" s="17"/>
      <c r="H13" s="44"/>
      <c r="I13" s="2"/>
    </row>
    <row r="14" spans="2:13" ht="21.75" customHeight="1" x14ac:dyDescent="0.25">
      <c r="B14" s="193" t="s">
        <v>34</v>
      </c>
      <c r="C14" s="157"/>
      <c r="D14" s="161">
        <f>'[1]Gastos com Projeto'!D62</f>
        <v>0</v>
      </c>
      <c r="E14" s="14">
        <f t="shared" si="0"/>
        <v>0</v>
      </c>
      <c r="F14" s="14">
        <f t="shared" si="1"/>
        <v>0</v>
      </c>
      <c r="G14" s="15"/>
      <c r="H14" s="45"/>
      <c r="I14" s="2"/>
    </row>
    <row r="15" spans="2:13" ht="21.75" customHeight="1" x14ac:dyDescent="0.25">
      <c r="B15" s="193" t="s">
        <v>35</v>
      </c>
      <c r="C15" s="162"/>
      <c r="D15" s="160">
        <f>'[1]Gastos com Projeto'!D70</f>
        <v>0</v>
      </c>
      <c r="E15" s="16">
        <f t="shared" si="0"/>
        <v>0</v>
      </c>
      <c r="F15" s="16">
        <f t="shared" si="1"/>
        <v>0</v>
      </c>
      <c r="G15" s="17"/>
      <c r="H15" s="44"/>
      <c r="I15" s="2"/>
    </row>
    <row r="16" spans="2:13" ht="21.75" customHeight="1" thickBot="1" x14ac:dyDescent="0.3">
      <c r="B16" s="194" t="s">
        <v>17</v>
      </c>
      <c r="C16" s="163"/>
      <c r="D16" s="161">
        <f>'[1]Gastos com Projeto'!L27</f>
        <v>0</v>
      </c>
      <c r="E16" s="14">
        <f t="shared" si="0"/>
        <v>0</v>
      </c>
      <c r="F16" s="14">
        <f t="shared" si="1"/>
        <v>0</v>
      </c>
      <c r="G16" s="15"/>
      <c r="H16" s="45"/>
      <c r="I16" s="2"/>
    </row>
    <row r="17" spans="2:9" ht="21.75" customHeight="1" thickBot="1" x14ac:dyDescent="0.3">
      <c r="B17" s="60" t="s">
        <v>36</v>
      </c>
      <c r="C17" s="51">
        <f>SUM(C8:C16)</f>
        <v>0</v>
      </c>
      <c r="D17" s="46">
        <f>SUM(D8:D16)</f>
        <v>0</v>
      </c>
      <c r="E17" s="47">
        <f t="shared" si="0"/>
        <v>0</v>
      </c>
      <c r="F17" s="48">
        <f>F16</f>
        <v>0</v>
      </c>
      <c r="G17" s="49"/>
      <c r="H17" s="50"/>
      <c r="I17" s="2"/>
    </row>
    <row r="18" spans="2:9" x14ac:dyDescent="0.25">
      <c r="I18" s="2"/>
    </row>
  </sheetData>
  <mergeCells count="8">
    <mergeCell ref="C2:E3"/>
    <mergeCell ref="J7:M7"/>
    <mergeCell ref="J10:K10"/>
    <mergeCell ref="L10:M10"/>
    <mergeCell ref="J8:K8"/>
    <mergeCell ref="L8:M8"/>
    <mergeCell ref="J9:K9"/>
    <mergeCell ref="L9:M9"/>
  </mergeCells>
  <conditionalFormatting sqref="E8:F17">
    <cfRule type="cellIs" dxfId="19" priority="3" operator="lessThan">
      <formula>0</formula>
    </cfRule>
    <cfRule type="cellIs" dxfId="18" priority="4" operator="greaterThan">
      <formula>0</formula>
    </cfRule>
  </conditionalFormatting>
  <conditionalFormatting sqref="L10:M10">
    <cfRule type="cellIs" dxfId="17" priority="1" stopIfTrue="1" operator="lessThan">
      <formula>0</formula>
    </cfRule>
    <cfRule type="cellIs" dxfId="16" priority="2" stopIfTrue="1" operator="greaterThanOrEqual">
      <formula>0</formula>
    </cfRule>
  </conditionalFormatting>
  <pageMargins left="0.511811024" right="0.511811024" top="0.78740157499999996" bottom="0.78740157499999996" header="0.31496062000000002" footer="0.31496062000000002"/>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dimension ref="A1:U301"/>
  <sheetViews>
    <sheetView showGridLines="0" workbookViewId="0">
      <selection activeCell="F79" sqref="F79"/>
    </sheetView>
  </sheetViews>
  <sheetFormatPr defaultRowHeight="15" x14ac:dyDescent="0.25"/>
  <cols>
    <col min="1" max="1" width="2.7109375" customWidth="1"/>
    <col min="2" max="2" width="14.7109375" customWidth="1"/>
    <col min="3" max="3" width="13.140625" customWidth="1"/>
    <col min="4" max="4" width="11.42578125" bestFit="1" customWidth="1"/>
    <col min="5" max="5" width="26.5703125" bestFit="1" customWidth="1"/>
    <col min="6" max="6" width="23.140625" bestFit="1" customWidth="1"/>
    <col min="7" max="7" width="4.28515625" customWidth="1"/>
    <col min="8" max="8" width="17.5703125" customWidth="1"/>
    <col min="9" max="9" width="18.28515625" customWidth="1"/>
    <col min="10" max="10" width="16" customWidth="1"/>
    <col min="11" max="11" width="11.28515625" customWidth="1"/>
    <col min="12" max="12" width="12.7109375" customWidth="1"/>
  </cols>
  <sheetData>
    <row r="1" spans="1:21" s="52" customFormat="1" ht="12" customHeight="1" x14ac:dyDescent="0.7">
      <c r="C1" s="55"/>
      <c r="D1" s="56"/>
      <c r="E1" s="56"/>
      <c r="F1" s="56"/>
    </row>
    <row r="2" spans="1:21" s="52" customFormat="1" ht="15" customHeight="1" x14ac:dyDescent="0.25">
      <c r="D2" s="319" t="s">
        <v>63</v>
      </c>
      <c r="E2" s="319"/>
      <c r="F2" s="53"/>
      <c r="G2" s="53"/>
      <c r="H2" s="53"/>
      <c r="I2" s="53"/>
    </row>
    <row r="3" spans="1:21" s="52" customFormat="1" ht="12.75" customHeight="1" x14ac:dyDescent="0.25">
      <c r="C3" s="53"/>
      <c r="D3" s="319"/>
      <c r="E3" s="319"/>
      <c r="F3" s="53"/>
      <c r="G3" s="53"/>
      <c r="H3" s="53"/>
      <c r="I3" s="53"/>
    </row>
    <row r="4" spans="1:21" s="52" customFormat="1" ht="17.25" customHeight="1" x14ac:dyDescent="0.25">
      <c r="C4" s="56"/>
      <c r="D4" s="56"/>
      <c r="E4" s="56"/>
      <c r="F4" s="56"/>
      <c r="R4" s="54"/>
    </row>
    <row r="5" spans="1:21" s="35" customFormat="1" ht="13.5" customHeight="1" x14ac:dyDescent="0.25">
      <c r="B5" s="2"/>
      <c r="C5" s="25"/>
      <c r="D5" s="25"/>
      <c r="E5" s="25"/>
      <c r="F5" s="25"/>
      <c r="H5" s="3"/>
      <c r="N5" s="1"/>
      <c r="O5" s="1"/>
      <c r="R5" s="1"/>
      <c r="S5" s="1"/>
      <c r="T5" s="1"/>
      <c r="U5" s="1"/>
    </row>
    <row r="6" spans="1:21" ht="13.5" customHeight="1" x14ac:dyDescent="0.25">
      <c r="A6" s="35"/>
      <c r="B6" s="2"/>
      <c r="C6" s="40"/>
      <c r="D6" s="40"/>
      <c r="E6" s="40"/>
      <c r="F6" s="40"/>
      <c r="H6" s="333" t="s">
        <v>0</v>
      </c>
      <c r="I6" s="333"/>
      <c r="N6" s="1"/>
      <c r="O6" s="1"/>
      <c r="R6" s="1"/>
      <c r="S6" s="1"/>
      <c r="T6" s="1"/>
      <c r="U6" s="1"/>
    </row>
    <row r="7" spans="1:21" x14ac:dyDescent="0.25">
      <c r="B7" s="61" t="s">
        <v>1</v>
      </c>
      <c r="C7" s="61" t="s">
        <v>2</v>
      </c>
      <c r="D7" s="61" t="s">
        <v>3</v>
      </c>
      <c r="E7" s="61" t="s">
        <v>4</v>
      </c>
      <c r="F7" s="61" t="s">
        <v>5</v>
      </c>
      <c r="H7" s="334"/>
      <c r="I7" s="334"/>
      <c r="N7" s="1"/>
      <c r="O7" s="1"/>
      <c r="R7" s="1"/>
      <c r="S7" s="1"/>
      <c r="T7" s="1"/>
      <c r="U7" s="1"/>
    </row>
    <row r="8" spans="1:21" ht="12.75" customHeight="1" x14ac:dyDescent="0.25">
      <c r="B8" s="338" t="s">
        <v>1</v>
      </c>
      <c r="C8" s="138">
        <v>40461</v>
      </c>
      <c r="D8" s="139">
        <v>0</v>
      </c>
      <c r="E8" s="140"/>
      <c r="F8" s="141"/>
      <c r="H8" s="340" t="s">
        <v>6</v>
      </c>
      <c r="I8" s="341"/>
      <c r="N8" s="1"/>
      <c r="O8" s="1"/>
      <c r="R8" s="1"/>
      <c r="S8" s="1"/>
      <c r="T8" s="1"/>
      <c r="U8" s="1"/>
    </row>
    <row r="9" spans="1:21" x14ac:dyDescent="0.25">
      <c r="B9" s="338"/>
      <c r="C9" s="142"/>
      <c r="D9" s="143">
        <v>0</v>
      </c>
      <c r="E9" s="144"/>
      <c r="F9" s="144"/>
      <c r="H9" s="4" t="s">
        <v>136</v>
      </c>
      <c r="I9" s="5">
        <f>SUMIF(F8:F71,H9,D8:D71)</f>
        <v>0</v>
      </c>
      <c r="N9" s="1"/>
      <c r="O9" s="1"/>
      <c r="R9" s="1"/>
      <c r="S9" s="1"/>
      <c r="T9" s="1"/>
      <c r="U9" s="1"/>
    </row>
    <row r="10" spans="1:21" x14ac:dyDescent="0.25">
      <c r="B10" s="338"/>
      <c r="C10" s="145"/>
      <c r="D10" s="139">
        <v>0</v>
      </c>
      <c r="E10" s="141"/>
      <c r="F10" s="141"/>
      <c r="H10" s="63" t="s">
        <v>7</v>
      </c>
      <c r="I10" s="64">
        <f>SUMIF(F8:F71,H10,D8:D71)</f>
        <v>0</v>
      </c>
      <c r="N10" s="1"/>
      <c r="O10" s="1"/>
      <c r="R10" s="1"/>
      <c r="S10" s="1"/>
      <c r="T10" s="1"/>
      <c r="U10" s="1"/>
    </row>
    <row r="11" spans="1:21" x14ac:dyDescent="0.25">
      <c r="B11" s="338"/>
      <c r="C11" s="142"/>
      <c r="D11" s="143">
        <v>0</v>
      </c>
      <c r="E11" s="144"/>
      <c r="F11" s="144"/>
      <c r="H11" s="4" t="s">
        <v>8</v>
      </c>
      <c r="I11" s="5">
        <f>SUMIF(F8:F71,H11,D8:D71)</f>
        <v>0</v>
      </c>
      <c r="N11" s="1"/>
      <c r="O11" s="1"/>
      <c r="R11" s="1"/>
      <c r="S11" s="1"/>
      <c r="T11" s="1"/>
      <c r="U11" s="1"/>
    </row>
    <row r="12" spans="1:21" x14ac:dyDescent="0.25">
      <c r="B12" s="338"/>
      <c r="C12" s="145"/>
      <c r="D12" s="139">
        <v>0</v>
      </c>
      <c r="E12" s="141"/>
      <c r="F12" s="141"/>
      <c r="H12" s="63" t="s">
        <v>9</v>
      </c>
      <c r="I12" s="64">
        <f>SUMIF(F8:F71,H12,D8:D71)</f>
        <v>0</v>
      </c>
      <c r="N12" s="1"/>
      <c r="O12" s="1"/>
      <c r="P12" s="1"/>
      <c r="Q12" s="1"/>
      <c r="R12" s="1"/>
      <c r="S12" s="1"/>
      <c r="T12" s="1"/>
      <c r="U12" s="1"/>
    </row>
    <row r="13" spans="1:21" x14ac:dyDescent="0.25">
      <c r="B13" s="338"/>
      <c r="C13" s="142"/>
      <c r="D13" s="143">
        <v>0</v>
      </c>
      <c r="E13" s="144"/>
      <c r="F13" s="144"/>
      <c r="H13" s="4" t="s">
        <v>10</v>
      </c>
      <c r="I13" s="5">
        <f>SUMIF(F8:F71,H13,D8:D71)</f>
        <v>0</v>
      </c>
      <c r="N13" s="1"/>
      <c r="O13" s="1"/>
      <c r="P13" s="1"/>
      <c r="Q13" s="1"/>
      <c r="R13" s="1"/>
      <c r="S13" s="1"/>
      <c r="T13" s="1"/>
      <c r="U13" s="1"/>
    </row>
    <row r="14" spans="1:21" x14ac:dyDescent="0.25">
      <c r="B14" s="338"/>
      <c r="C14" s="145"/>
      <c r="D14" s="139">
        <v>0</v>
      </c>
      <c r="E14" s="141"/>
      <c r="F14" s="141"/>
      <c r="N14" s="1"/>
      <c r="O14" s="1"/>
      <c r="S14" s="1"/>
      <c r="T14" s="1"/>
      <c r="U14" s="1"/>
    </row>
    <row r="15" spans="1:21" ht="15.75" thickBot="1" x14ac:dyDescent="0.3">
      <c r="B15" s="339"/>
      <c r="C15" s="146" t="s">
        <v>11</v>
      </c>
      <c r="D15" s="147">
        <f>SUM(D8:D14)</f>
        <v>0</v>
      </c>
      <c r="E15" s="148" t="s">
        <v>12</v>
      </c>
      <c r="F15" s="148" t="s">
        <v>12</v>
      </c>
      <c r="H15" s="342" t="s">
        <v>13</v>
      </c>
      <c r="I15" s="343"/>
      <c r="J15" s="66">
        <f>SUM(D55,D47,D39,D31,D23,D15,D63,D71,)</f>
        <v>0</v>
      </c>
      <c r="N15" s="1"/>
      <c r="O15" s="1"/>
      <c r="S15" s="1"/>
      <c r="T15" s="1"/>
      <c r="U15" s="1"/>
    </row>
    <row r="16" spans="1:21" x14ac:dyDescent="0.25">
      <c r="B16" s="344" t="s">
        <v>1</v>
      </c>
      <c r="C16" s="149"/>
      <c r="D16" s="150">
        <v>0</v>
      </c>
      <c r="E16" s="151"/>
      <c r="F16" s="151"/>
      <c r="H16" s="345" t="s">
        <v>14</v>
      </c>
      <c r="I16" s="346"/>
      <c r="J16" s="6">
        <f>MAX(D8:D14,D16:D22,D24:D30,D32:D38,D40:D46,D48:D54,D56:D62,D64:D70)</f>
        <v>0</v>
      </c>
      <c r="N16" s="1"/>
      <c r="O16" s="1"/>
      <c r="U16" s="1"/>
    </row>
    <row r="17" spans="2:21" x14ac:dyDescent="0.25">
      <c r="B17" s="338"/>
      <c r="C17" s="142"/>
      <c r="D17" s="143">
        <v>0</v>
      </c>
      <c r="E17" s="144"/>
      <c r="F17" s="144"/>
      <c r="H17" s="342" t="s">
        <v>15</v>
      </c>
      <c r="I17" s="343"/>
      <c r="J17" s="156">
        <f>J15/1</f>
        <v>0</v>
      </c>
      <c r="N17" s="1"/>
      <c r="O17" s="1"/>
      <c r="S17" s="1"/>
      <c r="T17" s="1"/>
      <c r="U17" s="1"/>
    </row>
    <row r="18" spans="2:21" x14ac:dyDescent="0.25">
      <c r="B18" s="338"/>
      <c r="C18" s="152"/>
      <c r="D18" s="139">
        <v>0</v>
      </c>
      <c r="E18" s="140"/>
      <c r="F18" s="140"/>
      <c r="N18" s="1"/>
      <c r="O18" s="1"/>
      <c r="S18" s="1"/>
      <c r="T18" s="1"/>
      <c r="U18" s="1"/>
    </row>
    <row r="19" spans="2:21" ht="12.75" customHeight="1" x14ac:dyDescent="0.25">
      <c r="B19" s="338"/>
      <c r="C19" s="142"/>
      <c r="D19" s="143">
        <v>0</v>
      </c>
      <c r="E19" s="144"/>
      <c r="F19" s="144"/>
      <c r="N19" s="1"/>
      <c r="O19" s="1"/>
      <c r="U19" s="1"/>
    </row>
    <row r="20" spans="2:21" ht="15.75" customHeight="1" x14ac:dyDescent="0.25">
      <c r="B20" s="338"/>
      <c r="C20" s="152"/>
      <c r="D20" s="139">
        <v>0</v>
      </c>
      <c r="E20" s="140"/>
      <c r="F20" s="140"/>
      <c r="H20" s="333" t="s">
        <v>16</v>
      </c>
      <c r="I20" s="333"/>
      <c r="J20" s="333"/>
      <c r="K20" s="333"/>
      <c r="L20" s="333"/>
      <c r="N20" s="1"/>
      <c r="O20" s="1"/>
      <c r="U20" s="1"/>
    </row>
    <row r="21" spans="2:21" x14ac:dyDescent="0.25">
      <c r="B21" s="338"/>
      <c r="C21" s="142"/>
      <c r="D21" s="143">
        <v>0</v>
      </c>
      <c r="E21" s="144"/>
      <c r="F21" s="144"/>
      <c r="H21" s="334"/>
      <c r="I21" s="334"/>
      <c r="J21" s="334"/>
      <c r="K21" s="334"/>
      <c r="L21" s="334"/>
      <c r="N21" s="1"/>
      <c r="O21" s="1"/>
      <c r="U21" s="1"/>
    </row>
    <row r="22" spans="2:21" x14ac:dyDescent="0.25">
      <c r="B22" s="338"/>
      <c r="C22" s="145"/>
      <c r="D22" s="139">
        <v>0</v>
      </c>
      <c r="E22" s="141"/>
      <c r="F22" s="141"/>
      <c r="H22" s="347" t="s">
        <v>17</v>
      </c>
      <c r="I22" s="348"/>
      <c r="J22" s="347" t="s">
        <v>18</v>
      </c>
      <c r="K22" s="348"/>
      <c r="L22" s="65" t="s">
        <v>19</v>
      </c>
      <c r="N22" s="1"/>
      <c r="O22" s="1"/>
      <c r="U22" s="1"/>
    </row>
    <row r="23" spans="2:21" ht="15.75" customHeight="1" thickBot="1" x14ac:dyDescent="0.3">
      <c r="B23" s="339"/>
      <c r="C23" s="146" t="s">
        <v>11</v>
      </c>
      <c r="D23" s="147">
        <f>SUM(D16:D22)</f>
        <v>0</v>
      </c>
      <c r="E23" s="148" t="s">
        <v>12</v>
      </c>
      <c r="F23" s="148" t="s">
        <v>12</v>
      </c>
      <c r="H23" s="349" t="str">
        <f>H9</f>
        <v>Jorge</v>
      </c>
      <c r="I23" s="350"/>
      <c r="J23" s="351"/>
      <c r="K23" s="352"/>
      <c r="L23" s="154">
        <v>0</v>
      </c>
      <c r="N23" s="1"/>
      <c r="O23" s="1"/>
      <c r="U23" s="1"/>
    </row>
    <row r="24" spans="2:21" x14ac:dyDescent="0.25">
      <c r="B24" s="344" t="s">
        <v>1</v>
      </c>
      <c r="C24" s="151"/>
      <c r="D24" s="150">
        <v>0</v>
      </c>
      <c r="E24" s="151"/>
      <c r="F24" s="151"/>
      <c r="H24" s="342" t="str">
        <f t="shared" ref="H24:H27" si="0">H10</f>
        <v>Membro 2</v>
      </c>
      <c r="I24" s="343"/>
      <c r="J24" s="353"/>
      <c r="K24" s="354"/>
      <c r="L24" s="155">
        <v>0</v>
      </c>
      <c r="N24" s="1"/>
      <c r="O24" s="1"/>
      <c r="U24" s="1"/>
    </row>
    <row r="25" spans="2:21" x14ac:dyDescent="0.25">
      <c r="B25" s="338"/>
      <c r="C25" s="144"/>
      <c r="D25" s="143">
        <v>0</v>
      </c>
      <c r="E25" s="144"/>
      <c r="F25" s="144"/>
      <c r="H25" s="349" t="str">
        <f t="shared" si="0"/>
        <v>Membro 3</v>
      </c>
      <c r="I25" s="350"/>
      <c r="J25" s="351"/>
      <c r="K25" s="352"/>
      <c r="L25" s="154">
        <v>0</v>
      </c>
      <c r="N25" s="1"/>
      <c r="O25" s="1"/>
      <c r="U25" s="1"/>
    </row>
    <row r="26" spans="2:21" x14ac:dyDescent="0.25">
      <c r="B26" s="338"/>
      <c r="C26" s="141"/>
      <c r="D26" s="139">
        <v>0</v>
      </c>
      <c r="E26" s="141"/>
      <c r="F26" s="141"/>
      <c r="H26" s="342" t="str">
        <f t="shared" si="0"/>
        <v>Membro 4</v>
      </c>
      <c r="I26" s="343"/>
      <c r="J26" s="353"/>
      <c r="K26" s="354"/>
      <c r="L26" s="155">
        <v>0</v>
      </c>
      <c r="N26" s="1"/>
      <c r="O26" s="1"/>
      <c r="P26" s="1"/>
      <c r="Q26" s="1"/>
      <c r="R26" s="1"/>
      <c r="S26" s="1"/>
      <c r="T26" s="1"/>
      <c r="U26" s="1"/>
    </row>
    <row r="27" spans="2:21" x14ac:dyDescent="0.25">
      <c r="B27" s="338"/>
      <c r="C27" s="144"/>
      <c r="D27" s="143">
        <v>0</v>
      </c>
      <c r="E27" s="144"/>
      <c r="F27" s="144"/>
      <c r="H27" s="349" t="str">
        <f t="shared" si="0"/>
        <v>Membro 5</v>
      </c>
      <c r="I27" s="350"/>
      <c r="J27" s="351"/>
      <c r="K27" s="352"/>
      <c r="L27" s="154">
        <v>0</v>
      </c>
      <c r="N27" s="1"/>
      <c r="O27" s="1"/>
      <c r="P27" s="1"/>
      <c r="Q27" s="1"/>
      <c r="R27" s="1"/>
      <c r="S27" s="1"/>
      <c r="T27" s="1"/>
      <c r="U27" s="1"/>
    </row>
    <row r="28" spans="2:21" x14ac:dyDescent="0.25">
      <c r="B28" s="338"/>
      <c r="C28" s="141"/>
      <c r="D28" s="139">
        <v>0</v>
      </c>
      <c r="E28" s="141"/>
      <c r="F28" s="141"/>
      <c r="H28" s="342" t="s">
        <v>11</v>
      </c>
      <c r="I28" s="343"/>
      <c r="J28" s="355">
        <f>SUM(J23:K27)</f>
        <v>0</v>
      </c>
      <c r="K28" s="356"/>
      <c r="L28" s="67">
        <f>SUM(L23:L27)</f>
        <v>0</v>
      </c>
      <c r="N28" s="1"/>
      <c r="O28" s="1"/>
      <c r="P28" s="1"/>
      <c r="Q28" s="1"/>
      <c r="R28" s="1"/>
      <c r="S28" s="1"/>
      <c r="T28" s="1"/>
      <c r="U28" s="1"/>
    </row>
    <row r="29" spans="2:21" x14ac:dyDescent="0.25">
      <c r="B29" s="338"/>
      <c r="C29" s="144"/>
      <c r="D29" s="143">
        <v>0</v>
      </c>
      <c r="E29" s="144"/>
      <c r="F29" s="144"/>
      <c r="N29" s="1"/>
      <c r="O29" s="1"/>
      <c r="P29" s="1"/>
      <c r="Q29" s="1"/>
      <c r="R29" s="1"/>
      <c r="S29" s="1"/>
      <c r="T29" s="1"/>
      <c r="U29" s="1"/>
    </row>
    <row r="30" spans="2:21" ht="12.75" customHeight="1" x14ac:dyDescent="0.25">
      <c r="B30" s="338"/>
      <c r="C30" s="141"/>
      <c r="D30" s="139">
        <v>0</v>
      </c>
      <c r="E30" s="141"/>
      <c r="F30" s="141"/>
      <c r="H30" s="345" t="s">
        <v>20</v>
      </c>
      <c r="I30" s="346"/>
      <c r="J30" s="7">
        <f>L28/1</f>
        <v>0</v>
      </c>
      <c r="N30" s="1"/>
    </row>
    <row r="31" spans="2:21" ht="15.75" thickBot="1" x14ac:dyDescent="0.3">
      <c r="B31" s="339"/>
      <c r="C31" s="146" t="s">
        <v>11</v>
      </c>
      <c r="D31" s="147">
        <f>SUM(D24:D30)</f>
        <v>0</v>
      </c>
      <c r="E31" s="148" t="s">
        <v>12</v>
      </c>
      <c r="F31" s="148" t="s">
        <v>12</v>
      </c>
      <c r="G31" s="1"/>
      <c r="H31" s="1"/>
      <c r="I31" s="1"/>
      <c r="J31" s="1"/>
      <c r="K31" s="1"/>
      <c r="L31" s="1"/>
      <c r="M31" s="1"/>
      <c r="N31" s="1"/>
    </row>
    <row r="32" spans="2:21" x14ac:dyDescent="0.25">
      <c r="B32" s="344" t="s">
        <v>1</v>
      </c>
      <c r="C32" s="151"/>
      <c r="D32" s="150">
        <v>0</v>
      </c>
      <c r="E32" s="151"/>
      <c r="F32" s="151"/>
      <c r="G32" s="1"/>
      <c r="H32" s="1"/>
      <c r="I32" s="1"/>
      <c r="J32" s="1"/>
      <c r="K32" s="1"/>
      <c r="L32" s="1"/>
      <c r="M32" s="1"/>
      <c r="N32" s="1"/>
    </row>
    <row r="33" spans="2:14" ht="15.75" customHeight="1" x14ac:dyDescent="0.25">
      <c r="B33" s="338"/>
      <c r="C33" s="144"/>
      <c r="D33" s="143">
        <v>0</v>
      </c>
      <c r="E33" s="144"/>
      <c r="F33" s="144"/>
      <c r="G33" s="1"/>
      <c r="H33" s="335" t="s">
        <v>21</v>
      </c>
      <c r="I33" s="337">
        <f>L28+J15</f>
        <v>0</v>
      </c>
      <c r="J33" s="1"/>
      <c r="K33" s="1"/>
      <c r="L33" s="1"/>
      <c r="M33" s="1"/>
      <c r="N33" s="1"/>
    </row>
    <row r="34" spans="2:14" x14ac:dyDescent="0.25">
      <c r="B34" s="338"/>
      <c r="C34" s="141"/>
      <c r="D34" s="139">
        <v>0</v>
      </c>
      <c r="E34" s="141"/>
      <c r="F34" s="141"/>
      <c r="G34" s="1"/>
      <c r="H34" s="336"/>
      <c r="I34" s="337"/>
      <c r="J34" s="1"/>
      <c r="K34" s="1"/>
      <c r="L34" s="1"/>
      <c r="M34" s="1"/>
      <c r="N34" s="1"/>
    </row>
    <row r="35" spans="2:14" x14ac:dyDescent="0.25">
      <c r="B35" s="338"/>
      <c r="C35" s="144"/>
      <c r="D35" s="143">
        <v>0</v>
      </c>
      <c r="E35" s="144"/>
      <c r="F35" s="144"/>
      <c r="G35" s="1"/>
      <c r="H35" s="1"/>
      <c r="I35" s="1"/>
      <c r="J35" s="1"/>
      <c r="K35" s="1"/>
      <c r="L35" s="1"/>
      <c r="M35" s="1"/>
      <c r="N35" s="1"/>
    </row>
    <row r="36" spans="2:14" x14ac:dyDescent="0.25">
      <c r="B36" s="338"/>
      <c r="C36" s="141"/>
      <c r="D36" s="139">
        <v>0</v>
      </c>
      <c r="E36" s="141"/>
      <c r="F36" s="141"/>
      <c r="G36" s="1"/>
      <c r="H36" s="1"/>
      <c r="I36" s="1"/>
      <c r="J36" s="1"/>
      <c r="K36" s="1"/>
      <c r="L36" s="1"/>
      <c r="M36" s="1"/>
      <c r="N36" s="1"/>
    </row>
    <row r="37" spans="2:14" x14ac:dyDescent="0.25">
      <c r="B37" s="338"/>
      <c r="C37" s="144"/>
      <c r="D37" s="143">
        <v>0</v>
      </c>
      <c r="E37" s="144"/>
      <c r="F37" s="144"/>
      <c r="G37" s="1"/>
      <c r="H37" s="1"/>
      <c r="I37" s="1"/>
      <c r="J37" s="1"/>
      <c r="K37" s="1"/>
      <c r="L37" s="1"/>
      <c r="M37" s="1"/>
      <c r="N37" s="1"/>
    </row>
    <row r="38" spans="2:14" x14ac:dyDescent="0.25">
      <c r="B38" s="338"/>
      <c r="C38" s="141"/>
      <c r="D38" s="139">
        <v>0</v>
      </c>
      <c r="E38" s="141"/>
      <c r="F38" s="141"/>
      <c r="G38" s="1"/>
      <c r="H38" s="1"/>
      <c r="I38" s="1"/>
      <c r="J38" s="1"/>
      <c r="K38" s="1"/>
      <c r="L38" s="1"/>
      <c r="M38" s="1"/>
      <c r="N38" s="1"/>
    </row>
    <row r="39" spans="2:14" ht="15.75" thickBot="1" x14ac:dyDescent="0.3">
      <c r="B39" s="339"/>
      <c r="C39" s="146" t="s">
        <v>11</v>
      </c>
      <c r="D39" s="147">
        <f>SUM(D32:D38)</f>
        <v>0</v>
      </c>
      <c r="E39" s="148" t="s">
        <v>12</v>
      </c>
      <c r="F39" s="148" t="s">
        <v>12</v>
      </c>
      <c r="G39" s="1"/>
      <c r="H39" s="1"/>
      <c r="I39" s="1"/>
      <c r="J39" s="1"/>
      <c r="K39" s="1"/>
      <c r="L39" s="1"/>
      <c r="M39" s="1"/>
      <c r="N39" s="1"/>
    </row>
    <row r="40" spans="2:14" x14ac:dyDescent="0.25">
      <c r="B40" s="344" t="s">
        <v>1</v>
      </c>
      <c r="C40" s="151"/>
      <c r="D40" s="150">
        <v>0</v>
      </c>
      <c r="E40" s="151"/>
      <c r="F40" s="151"/>
      <c r="G40" s="1"/>
      <c r="H40" s="1"/>
      <c r="I40" s="1"/>
      <c r="J40" s="1"/>
      <c r="K40" s="1"/>
      <c r="L40" s="1"/>
      <c r="M40" s="1"/>
      <c r="N40" s="1"/>
    </row>
    <row r="41" spans="2:14" x14ac:dyDescent="0.25">
      <c r="B41" s="338"/>
      <c r="C41" s="144"/>
      <c r="D41" s="143">
        <v>0</v>
      </c>
      <c r="E41" s="144"/>
      <c r="F41" s="144"/>
      <c r="G41" s="1"/>
      <c r="H41" s="1"/>
      <c r="I41" s="1"/>
      <c r="J41" s="1"/>
      <c r="K41" s="1"/>
      <c r="L41" s="1"/>
      <c r="M41" s="1"/>
      <c r="N41" s="1"/>
    </row>
    <row r="42" spans="2:14" x14ac:dyDescent="0.25">
      <c r="B42" s="338"/>
      <c r="C42" s="141"/>
      <c r="D42" s="139">
        <v>0</v>
      </c>
      <c r="E42" s="141"/>
      <c r="F42" s="141"/>
      <c r="G42" s="1"/>
      <c r="H42" s="1"/>
      <c r="I42" s="1"/>
      <c r="J42" s="1"/>
      <c r="K42" s="1"/>
      <c r="L42" s="1"/>
      <c r="M42" s="1"/>
      <c r="N42" s="1"/>
    </row>
    <row r="43" spans="2:14" x14ac:dyDescent="0.25">
      <c r="B43" s="338"/>
      <c r="C43" s="144"/>
      <c r="D43" s="143">
        <v>0</v>
      </c>
      <c r="E43" s="144"/>
      <c r="F43" s="144"/>
      <c r="G43" s="1"/>
      <c r="H43" s="1"/>
      <c r="I43" s="1"/>
      <c r="J43" s="1"/>
      <c r="K43" s="1"/>
      <c r="L43" s="1"/>
      <c r="M43" s="1"/>
      <c r="N43" s="1"/>
    </row>
    <row r="44" spans="2:14" x14ac:dyDescent="0.25">
      <c r="B44" s="338"/>
      <c r="C44" s="141"/>
      <c r="D44" s="139">
        <v>0</v>
      </c>
      <c r="E44" s="141"/>
      <c r="F44" s="141"/>
      <c r="G44" s="1"/>
      <c r="H44" s="1"/>
      <c r="I44" s="1"/>
      <c r="J44" s="1"/>
      <c r="K44" s="1"/>
      <c r="L44" s="1"/>
      <c r="M44" s="1"/>
      <c r="N44" s="1"/>
    </row>
    <row r="45" spans="2:14" x14ac:dyDescent="0.25">
      <c r="B45" s="338"/>
      <c r="C45" s="144"/>
      <c r="D45" s="143">
        <v>0</v>
      </c>
      <c r="E45" s="144"/>
      <c r="F45" s="144"/>
      <c r="G45" s="1"/>
      <c r="H45" s="1"/>
      <c r="I45" s="1"/>
      <c r="J45" s="1"/>
      <c r="K45" s="1"/>
      <c r="L45" s="1"/>
      <c r="M45" s="1"/>
      <c r="N45" s="1"/>
    </row>
    <row r="46" spans="2:14" x14ac:dyDescent="0.25">
      <c r="B46" s="338"/>
      <c r="C46" s="141"/>
      <c r="D46" s="139">
        <v>0</v>
      </c>
      <c r="E46" s="141"/>
      <c r="F46" s="141"/>
      <c r="G46" s="1"/>
      <c r="H46" s="1"/>
      <c r="I46" s="1"/>
      <c r="J46" s="1"/>
      <c r="K46" s="1"/>
      <c r="L46" s="1"/>
      <c r="M46" s="1"/>
      <c r="N46" s="1"/>
    </row>
    <row r="47" spans="2:14" ht="15.75" thickBot="1" x14ac:dyDescent="0.3">
      <c r="B47" s="339"/>
      <c r="C47" s="146" t="s">
        <v>11</v>
      </c>
      <c r="D47" s="147">
        <f>SUM(D40:D46)</f>
        <v>0</v>
      </c>
      <c r="E47" s="148" t="s">
        <v>12</v>
      </c>
      <c r="F47" s="148" t="s">
        <v>12</v>
      </c>
      <c r="G47" s="1"/>
      <c r="H47" s="1"/>
      <c r="I47" s="1"/>
      <c r="J47" s="1"/>
      <c r="K47" s="1"/>
      <c r="L47" s="1"/>
      <c r="M47" s="1"/>
      <c r="N47" s="1"/>
    </row>
    <row r="48" spans="2:14" x14ac:dyDescent="0.25">
      <c r="B48" s="344" t="s">
        <v>1</v>
      </c>
      <c r="C48" s="151"/>
      <c r="D48" s="150">
        <v>0</v>
      </c>
      <c r="E48" s="151"/>
      <c r="F48" s="151"/>
      <c r="G48" s="1"/>
      <c r="H48" s="1"/>
      <c r="I48" s="1"/>
      <c r="J48" s="1"/>
      <c r="K48" s="1"/>
      <c r="L48" s="1"/>
      <c r="M48" s="1"/>
      <c r="N48" s="1"/>
    </row>
    <row r="49" spans="2:14" x14ac:dyDescent="0.25">
      <c r="B49" s="338"/>
      <c r="C49" s="144"/>
      <c r="D49" s="143">
        <v>0</v>
      </c>
      <c r="E49" s="144"/>
      <c r="F49" s="144"/>
      <c r="G49" s="1"/>
      <c r="H49" s="1"/>
      <c r="I49" s="1"/>
      <c r="J49" s="1"/>
      <c r="K49" s="1"/>
      <c r="L49" s="1"/>
      <c r="M49" s="1"/>
      <c r="N49" s="1"/>
    </row>
    <row r="50" spans="2:14" x14ac:dyDescent="0.25">
      <c r="B50" s="338"/>
      <c r="C50" s="141"/>
      <c r="D50" s="139">
        <v>0</v>
      </c>
      <c r="E50" s="141"/>
      <c r="F50" s="141"/>
      <c r="G50" s="1"/>
      <c r="H50" s="1"/>
      <c r="I50" s="1"/>
      <c r="J50" s="1"/>
      <c r="K50" s="1"/>
      <c r="L50" s="1"/>
      <c r="M50" s="1"/>
      <c r="N50" s="1"/>
    </row>
    <row r="51" spans="2:14" x14ac:dyDescent="0.25">
      <c r="B51" s="338"/>
      <c r="C51" s="144"/>
      <c r="D51" s="143">
        <v>0</v>
      </c>
      <c r="E51" s="144"/>
      <c r="F51" s="144"/>
      <c r="G51" s="1"/>
      <c r="H51" s="1"/>
      <c r="I51" s="1"/>
      <c r="J51" s="1"/>
      <c r="K51" s="1"/>
      <c r="L51" s="1"/>
      <c r="M51" s="1"/>
      <c r="N51" s="1"/>
    </row>
    <row r="52" spans="2:14" x14ac:dyDescent="0.25">
      <c r="B52" s="338"/>
      <c r="C52" s="153"/>
      <c r="D52" s="139">
        <v>0</v>
      </c>
      <c r="E52" s="153"/>
      <c r="F52" s="153"/>
      <c r="G52" s="1"/>
      <c r="H52" s="1"/>
      <c r="I52" s="1"/>
      <c r="J52" s="1"/>
      <c r="K52" s="1"/>
      <c r="L52" s="1"/>
      <c r="M52" s="1"/>
      <c r="N52" s="1"/>
    </row>
    <row r="53" spans="2:14" x14ac:dyDescent="0.25">
      <c r="B53" s="338"/>
      <c r="C53" s="144"/>
      <c r="D53" s="143">
        <v>0</v>
      </c>
      <c r="E53" s="144"/>
      <c r="F53" s="144"/>
      <c r="G53" s="1"/>
      <c r="H53" s="1"/>
      <c r="I53" s="1"/>
      <c r="J53" s="1"/>
      <c r="K53" s="1"/>
      <c r="L53" s="1"/>
      <c r="M53" s="1"/>
      <c r="N53" s="1"/>
    </row>
    <row r="54" spans="2:14" x14ac:dyDescent="0.25">
      <c r="B54" s="338"/>
      <c r="C54" s="141"/>
      <c r="D54" s="139">
        <v>0</v>
      </c>
      <c r="E54" s="141"/>
      <c r="F54" s="141"/>
      <c r="G54" s="1"/>
      <c r="H54" s="1"/>
      <c r="I54" s="1"/>
      <c r="J54" s="1"/>
      <c r="K54" s="1"/>
      <c r="L54" s="1"/>
      <c r="M54" s="1"/>
      <c r="N54" s="1"/>
    </row>
    <row r="55" spans="2:14" ht="15.75" thickBot="1" x14ac:dyDescent="0.3">
      <c r="B55" s="339"/>
      <c r="C55" s="146" t="s">
        <v>11</v>
      </c>
      <c r="D55" s="147">
        <f>SUM(D48:D54)</f>
        <v>0</v>
      </c>
      <c r="E55" s="148" t="s">
        <v>12</v>
      </c>
      <c r="F55" s="148" t="s">
        <v>12</v>
      </c>
      <c r="G55" s="1"/>
      <c r="H55" s="1"/>
      <c r="I55" s="1"/>
      <c r="J55" s="1"/>
      <c r="K55" s="1"/>
      <c r="L55" s="1"/>
      <c r="M55" s="1"/>
      <c r="N55" s="1"/>
    </row>
    <row r="56" spans="2:14" x14ac:dyDescent="0.25">
      <c r="B56" s="344" t="s">
        <v>1</v>
      </c>
      <c r="C56" s="151"/>
      <c r="D56" s="150">
        <v>0</v>
      </c>
      <c r="E56" s="151"/>
      <c r="F56" s="151"/>
      <c r="G56" s="1"/>
      <c r="H56" s="1"/>
      <c r="I56" s="1"/>
      <c r="J56" s="1"/>
      <c r="K56" s="1"/>
      <c r="L56" s="1"/>
      <c r="M56" s="1"/>
      <c r="N56" s="1"/>
    </row>
    <row r="57" spans="2:14" x14ac:dyDescent="0.25">
      <c r="B57" s="338"/>
      <c r="C57" s="144"/>
      <c r="D57" s="143">
        <v>0</v>
      </c>
      <c r="E57" s="144"/>
      <c r="F57" s="144"/>
      <c r="G57" s="1"/>
      <c r="H57" s="1"/>
      <c r="I57" s="1"/>
      <c r="J57" s="1"/>
      <c r="K57" s="1"/>
      <c r="L57" s="1"/>
      <c r="M57" s="1"/>
      <c r="N57" s="1"/>
    </row>
    <row r="58" spans="2:14" x14ac:dyDescent="0.25">
      <c r="B58" s="338"/>
      <c r="C58" s="141"/>
      <c r="D58" s="139">
        <v>0</v>
      </c>
      <c r="E58" s="141"/>
      <c r="F58" s="141"/>
      <c r="G58" s="1"/>
      <c r="H58" s="1"/>
      <c r="I58" s="1"/>
      <c r="J58" s="1"/>
      <c r="K58" s="1"/>
      <c r="L58" s="1"/>
      <c r="M58" s="1"/>
      <c r="N58" s="1"/>
    </row>
    <row r="59" spans="2:14" x14ac:dyDescent="0.25">
      <c r="B59" s="338"/>
      <c r="C59" s="144"/>
      <c r="D59" s="143">
        <v>0</v>
      </c>
      <c r="E59" s="144"/>
      <c r="F59" s="144"/>
      <c r="G59" s="1"/>
      <c r="H59" s="1"/>
      <c r="I59" s="1"/>
      <c r="J59" s="1"/>
      <c r="K59" s="1"/>
      <c r="L59" s="1"/>
      <c r="M59" s="1"/>
      <c r="N59" s="1"/>
    </row>
    <row r="60" spans="2:14" x14ac:dyDescent="0.25">
      <c r="B60" s="338"/>
      <c r="C60" s="153"/>
      <c r="D60" s="139">
        <v>0</v>
      </c>
      <c r="E60" s="153"/>
      <c r="F60" s="153"/>
      <c r="G60" s="1"/>
      <c r="H60" s="1"/>
      <c r="I60" s="1"/>
      <c r="J60" s="1"/>
      <c r="K60" s="1"/>
      <c r="L60" s="1"/>
      <c r="M60" s="1"/>
      <c r="N60" s="1"/>
    </row>
    <row r="61" spans="2:14" x14ac:dyDescent="0.25">
      <c r="B61" s="338"/>
      <c r="C61" s="144"/>
      <c r="D61" s="143">
        <v>0</v>
      </c>
      <c r="E61" s="144"/>
      <c r="F61" s="144"/>
      <c r="G61" s="1"/>
      <c r="H61" s="1"/>
      <c r="I61" s="1"/>
      <c r="J61" s="1"/>
      <c r="K61" s="1"/>
      <c r="L61" s="1"/>
      <c r="M61" s="1"/>
      <c r="N61" s="1"/>
    </row>
    <row r="62" spans="2:14" x14ac:dyDescent="0.25">
      <c r="B62" s="338"/>
      <c r="C62" s="141"/>
      <c r="D62" s="139">
        <v>0</v>
      </c>
      <c r="E62" s="141"/>
      <c r="F62" s="141"/>
      <c r="G62" s="1"/>
      <c r="H62" s="1"/>
      <c r="I62" s="1"/>
      <c r="J62" s="1"/>
      <c r="K62" s="1"/>
      <c r="L62" s="1"/>
      <c r="M62" s="1"/>
      <c r="N62" s="1"/>
    </row>
    <row r="63" spans="2:14" ht="15.75" thickBot="1" x14ac:dyDescent="0.3">
      <c r="B63" s="339"/>
      <c r="C63" s="146" t="s">
        <v>11</v>
      </c>
      <c r="D63" s="147">
        <f>SUM(D56:D62)</f>
        <v>0</v>
      </c>
      <c r="E63" s="148" t="s">
        <v>12</v>
      </c>
      <c r="F63" s="148" t="s">
        <v>12</v>
      </c>
      <c r="G63" s="1"/>
      <c r="H63" s="1"/>
      <c r="I63" s="1"/>
      <c r="J63" s="1"/>
      <c r="K63" s="1"/>
      <c r="L63" s="1"/>
      <c r="M63" s="1"/>
      <c r="N63" s="1"/>
    </row>
    <row r="64" spans="2:14" x14ac:dyDescent="0.25">
      <c r="B64" s="344" t="s">
        <v>1</v>
      </c>
      <c r="C64" s="151"/>
      <c r="D64" s="150">
        <v>0</v>
      </c>
      <c r="E64" s="151"/>
      <c r="F64" s="151"/>
      <c r="G64" s="1"/>
      <c r="H64" s="1"/>
      <c r="I64" s="1"/>
      <c r="L64" s="8"/>
      <c r="M64" s="9"/>
      <c r="N64" s="8"/>
    </row>
    <row r="65" spans="2:14" x14ac:dyDescent="0.25">
      <c r="B65" s="338"/>
      <c r="C65" s="144"/>
      <c r="D65" s="143">
        <v>0</v>
      </c>
      <c r="E65" s="144"/>
      <c r="F65" s="144"/>
      <c r="G65" s="1"/>
      <c r="H65" s="1"/>
      <c r="I65" s="1"/>
    </row>
    <row r="66" spans="2:14" x14ac:dyDescent="0.25">
      <c r="B66" s="338"/>
      <c r="C66" s="141"/>
      <c r="D66" s="139">
        <v>0</v>
      </c>
      <c r="E66" s="141"/>
      <c r="F66" s="141"/>
      <c r="G66" s="1"/>
      <c r="H66" s="1"/>
      <c r="I66" s="1"/>
    </row>
    <row r="67" spans="2:14" x14ac:dyDescent="0.25">
      <c r="B67" s="338"/>
      <c r="C67" s="144"/>
      <c r="D67" s="143">
        <v>0</v>
      </c>
      <c r="E67" s="144"/>
      <c r="F67" s="144"/>
      <c r="G67" s="1"/>
      <c r="H67" s="1"/>
      <c r="I67" s="1"/>
      <c r="J67" s="2"/>
      <c r="K67" s="2"/>
      <c r="L67" s="2"/>
      <c r="M67" s="2"/>
    </row>
    <row r="68" spans="2:14" x14ac:dyDescent="0.25">
      <c r="B68" s="338"/>
      <c r="C68" s="153"/>
      <c r="D68" s="139">
        <v>0</v>
      </c>
      <c r="E68" s="153"/>
      <c r="F68" s="153"/>
      <c r="G68" s="1"/>
      <c r="H68" s="1"/>
      <c r="I68" s="1"/>
      <c r="J68" s="2"/>
      <c r="K68" s="2"/>
      <c r="L68" s="2"/>
      <c r="M68" s="2"/>
    </row>
    <row r="69" spans="2:14" x14ac:dyDescent="0.25">
      <c r="B69" s="338"/>
      <c r="C69" s="144"/>
      <c r="D69" s="143">
        <v>0</v>
      </c>
      <c r="E69" s="144"/>
      <c r="F69" s="144"/>
      <c r="G69" s="1"/>
      <c r="H69" s="1"/>
      <c r="I69" s="1"/>
      <c r="J69" s="2"/>
      <c r="K69" s="357"/>
      <c r="L69" s="357"/>
      <c r="M69" s="10"/>
    </row>
    <row r="70" spans="2:14" x14ac:dyDescent="0.25">
      <c r="B70" s="338"/>
      <c r="C70" s="141"/>
      <c r="D70" s="139">
        <v>0</v>
      </c>
      <c r="E70" s="141"/>
      <c r="F70" s="141"/>
      <c r="G70" s="1"/>
      <c r="H70" s="1"/>
      <c r="I70" s="1"/>
      <c r="J70" s="2"/>
      <c r="K70" s="2"/>
      <c r="L70" s="11"/>
      <c r="M70" s="10"/>
    </row>
    <row r="71" spans="2:14" ht="15.75" thickBot="1" x14ac:dyDescent="0.3">
      <c r="B71" s="339"/>
      <c r="C71" s="146" t="s">
        <v>11</v>
      </c>
      <c r="D71" s="147">
        <f>SUM(D64:D70)</f>
        <v>0</v>
      </c>
      <c r="E71" s="148" t="s">
        <v>12</v>
      </c>
      <c r="F71" s="148" t="s">
        <v>12</v>
      </c>
      <c r="G71" s="1"/>
      <c r="H71" s="1"/>
      <c r="I71" s="1"/>
      <c r="J71" s="1"/>
      <c r="K71" s="1"/>
      <c r="L71" s="1"/>
      <c r="M71" s="1"/>
      <c r="N71" s="1"/>
    </row>
    <row r="72" spans="2:14" x14ac:dyDescent="0.25">
      <c r="C72" s="8"/>
      <c r="D72" s="9"/>
      <c r="E72" s="8"/>
      <c r="F72" s="8"/>
      <c r="G72" s="1"/>
      <c r="H72" s="1"/>
      <c r="I72" s="1"/>
      <c r="J72" s="1"/>
      <c r="K72" s="1"/>
      <c r="L72" s="1"/>
      <c r="M72" s="1"/>
      <c r="N72" s="1"/>
    </row>
    <row r="73" spans="2:14" x14ac:dyDescent="0.25">
      <c r="C73" s="8"/>
      <c r="D73" s="9"/>
      <c r="E73" s="8"/>
      <c r="F73" s="8"/>
      <c r="G73" s="1"/>
      <c r="H73" s="1"/>
      <c r="I73" s="1"/>
      <c r="J73" s="1"/>
      <c r="K73" s="1"/>
      <c r="L73" s="1"/>
      <c r="M73" s="1"/>
      <c r="N73" s="1"/>
    </row>
    <row r="74" spans="2:14" x14ac:dyDescent="0.25">
      <c r="C74" s="8"/>
      <c r="D74" s="9"/>
      <c r="E74" s="8"/>
      <c r="F74" s="8"/>
      <c r="G74" s="1"/>
      <c r="H74" s="1"/>
      <c r="I74" s="1"/>
      <c r="J74" s="1"/>
      <c r="K74" s="1"/>
      <c r="L74" s="1"/>
      <c r="M74" s="1"/>
      <c r="N74" s="1"/>
    </row>
    <row r="75" spans="2:14" x14ac:dyDescent="0.25">
      <c r="D75" s="12"/>
      <c r="G75" s="1"/>
      <c r="H75" s="1"/>
      <c r="I75" s="1"/>
      <c r="J75" s="1"/>
      <c r="K75" s="1"/>
      <c r="L75" s="1"/>
      <c r="M75" s="1"/>
      <c r="N75" s="1"/>
    </row>
    <row r="76" spans="2:14" x14ac:dyDescent="0.25">
      <c r="D76" s="12"/>
      <c r="G76" s="1"/>
      <c r="H76" s="1"/>
      <c r="I76" s="1"/>
      <c r="J76" s="1"/>
      <c r="K76" s="1"/>
      <c r="L76" s="1"/>
      <c r="M76" s="1"/>
      <c r="N76" s="1"/>
    </row>
    <row r="77" spans="2:14" x14ac:dyDescent="0.25">
      <c r="D77" s="12"/>
      <c r="G77" s="1"/>
      <c r="H77" s="1"/>
      <c r="I77" s="1"/>
      <c r="J77" s="1"/>
      <c r="K77" s="1"/>
      <c r="L77" s="1"/>
      <c r="M77" s="1"/>
      <c r="N77" s="1"/>
    </row>
    <row r="78" spans="2:14" x14ac:dyDescent="0.25">
      <c r="D78" s="12"/>
      <c r="G78" s="1"/>
      <c r="H78" s="1"/>
      <c r="I78" s="1"/>
      <c r="J78" s="1"/>
      <c r="K78" s="1"/>
      <c r="L78" s="1"/>
      <c r="M78" s="1"/>
      <c r="N78" s="1"/>
    </row>
    <row r="79" spans="2:14" x14ac:dyDescent="0.25">
      <c r="D79" s="12"/>
      <c r="G79" s="1"/>
      <c r="H79" s="1"/>
      <c r="I79" s="1"/>
      <c r="J79" s="1"/>
      <c r="K79" s="1"/>
      <c r="L79" s="1"/>
      <c r="M79" s="1"/>
      <c r="N79" s="1"/>
    </row>
    <row r="80" spans="2:14" x14ac:dyDescent="0.25">
      <c r="D80" s="12"/>
      <c r="G80" s="1"/>
      <c r="H80" s="1"/>
      <c r="I80" s="1"/>
      <c r="J80" s="1"/>
      <c r="K80" s="1"/>
      <c r="L80" s="1"/>
      <c r="M80" s="1"/>
      <c r="N80" s="1"/>
    </row>
    <row r="81" spans="4:14" x14ac:dyDescent="0.25">
      <c r="D81" s="12"/>
      <c r="G81" s="1"/>
      <c r="H81" s="1"/>
      <c r="I81" s="1"/>
      <c r="J81" s="1"/>
      <c r="K81" s="1"/>
      <c r="L81" s="1"/>
      <c r="M81" s="1"/>
      <c r="N81" s="1"/>
    </row>
    <row r="82" spans="4:14" x14ac:dyDescent="0.25">
      <c r="D82" s="12"/>
      <c r="G82" s="1"/>
      <c r="H82" s="1"/>
      <c r="I82" s="1"/>
      <c r="J82" s="1"/>
      <c r="K82" s="1"/>
      <c r="L82" s="1"/>
      <c r="M82" s="1"/>
      <c r="N82" s="1"/>
    </row>
    <row r="83" spans="4:14" x14ac:dyDescent="0.25">
      <c r="D83" s="12"/>
      <c r="G83" s="1"/>
      <c r="H83" s="1"/>
      <c r="I83" s="1"/>
      <c r="J83" s="1"/>
      <c r="K83" s="1"/>
      <c r="L83" s="1"/>
      <c r="M83" s="1"/>
      <c r="N83" s="1"/>
    </row>
    <row r="84" spans="4:14" x14ac:dyDescent="0.25">
      <c r="D84" s="12"/>
      <c r="G84" s="1"/>
      <c r="H84" s="1"/>
      <c r="I84" s="1"/>
      <c r="J84" s="1"/>
      <c r="K84" s="1"/>
      <c r="L84" s="1"/>
      <c r="M84" s="1"/>
      <c r="N84" s="1"/>
    </row>
    <row r="85" spans="4:14" x14ac:dyDescent="0.25">
      <c r="D85" s="12"/>
      <c r="G85" s="1"/>
      <c r="H85" s="1"/>
      <c r="I85" s="1"/>
      <c r="J85" s="1"/>
      <c r="K85" s="1"/>
      <c r="L85" s="1"/>
      <c r="M85" s="1"/>
      <c r="N85" s="1"/>
    </row>
    <row r="86" spans="4:14" x14ac:dyDescent="0.25">
      <c r="D86" s="12"/>
      <c r="G86" s="1"/>
      <c r="H86" s="1"/>
      <c r="I86" s="1"/>
      <c r="J86" s="1"/>
      <c r="K86" s="1"/>
      <c r="L86" s="1"/>
      <c r="M86" s="1"/>
      <c r="N86" s="1"/>
    </row>
    <row r="87" spans="4:14" x14ac:dyDescent="0.25">
      <c r="D87" s="12"/>
      <c r="G87" s="1"/>
      <c r="H87" s="1"/>
      <c r="I87" s="1"/>
      <c r="J87" s="1"/>
      <c r="K87" s="1"/>
      <c r="L87" s="1"/>
      <c r="M87" s="1"/>
      <c r="N87" s="1"/>
    </row>
    <row r="88" spans="4:14" x14ac:dyDescent="0.25">
      <c r="D88" s="12"/>
      <c r="G88" s="1"/>
      <c r="H88" s="1"/>
      <c r="I88" s="1"/>
      <c r="J88" s="1"/>
      <c r="K88" s="1"/>
      <c r="L88" s="1"/>
      <c r="M88" s="1"/>
      <c r="N88" s="1"/>
    </row>
    <row r="89" spans="4:14" x14ac:dyDescent="0.25">
      <c r="D89" s="12"/>
      <c r="G89" s="1"/>
      <c r="H89" s="1"/>
      <c r="I89" s="1"/>
      <c r="J89" s="1"/>
      <c r="K89" s="1"/>
      <c r="L89" s="1"/>
      <c r="M89" s="1"/>
      <c r="N89" s="1"/>
    </row>
    <row r="90" spans="4:14" x14ac:dyDescent="0.25">
      <c r="D90" s="12"/>
      <c r="G90" s="1"/>
      <c r="H90" s="1"/>
      <c r="I90" s="1"/>
      <c r="J90" s="1"/>
      <c r="K90" s="1"/>
      <c r="L90" s="1"/>
      <c r="M90" s="1"/>
      <c r="N90" s="1"/>
    </row>
    <row r="91" spans="4:14" x14ac:dyDescent="0.25">
      <c r="D91" s="12"/>
      <c r="G91" s="1"/>
      <c r="H91" s="1"/>
      <c r="I91" s="1"/>
      <c r="J91" s="1"/>
      <c r="K91" s="1"/>
      <c r="L91" s="1"/>
      <c r="M91" s="1"/>
      <c r="N91" s="1"/>
    </row>
    <row r="92" spans="4:14" x14ac:dyDescent="0.25">
      <c r="D92" s="12"/>
      <c r="G92" s="1"/>
      <c r="H92" s="1"/>
      <c r="I92" s="1"/>
      <c r="J92" s="1"/>
      <c r="K92" s="1"/>
      <c r="L92" s="1"/>
      <c r="M92" s="1"/>
      <c r="N92" s="1"/>
    </row>
    <row r="93" spans="4:14" x14ac:dyDescent="0.25">
      <c r="D93" s="12"/>
      <c r="G93" s="1"/>
      <c r="H93" s="1"/>
      <c r="I93" s="1"/>
      <c r="J93" s="1"/>
      <c r="K93" s="1"/>
      <c r="L93" s="1"/>
      <c r="M93" s="1"/>
      <c r="N93" s="1"/>
    </row>
    <row r="94" spans="4:14" x14ac:dyDescent="0.25">
      <c r="D94" s="12"/>
      <c r="G94" s="1"/>
      <c r="H94" s="1"/>
      <c r="I94" s="1"/>
      <c r="J94" s="1"/>
      <c r="K94" s="1"/>
      <c r="L94" s="1"/>
      <c r="M94" s="1"/>
      <c r="N94" s="1"/>
    </row>
    <row r="95" spans="4:14" x14ac:dyDescent="0.25">
      <c r="D95" s="12"/>
      <c r="G95" s="1"/>
      <c r="H95" s="1"/>
      <c r="I95" s="1"/>
      <c r="J95" s="1"/>
      <c r="K95" s="1"/>
      <c r="L95" s="1"/>
      <c r="M95" s="1"/>
      <c r="N95" s="1"/>
    </row>
    <row r="96" spans="4:14" x14ac:dyDescent="0.25">
      <c r="D96" s="12"/>
      <c r="G96" s="1"/>
      <c r="H96" s="1"/>
      <c r="I96" s="1"/>
      <c r="J96" s="1"/>
      <c r="K96" s="1"/>
      <c r="L96" s="1"/>
      <c r="M96" s="1"/>
      <c r="N96" s="1"/>
    </row>
    <row r="97" spans="4:14" x14ac:dyDescent="0.25">
      <c r="D97" s="12"/>
      <c r="G97" s="1"/>
      <c r="H97" s="1"/>
      <c r="I97" s="1"/>
      <c r="J97" s="1"/>
      <c r="K97" s="1"/>
      <c r="L97" s="1"/>
      <c r="M97" s="1"/>
      <c r="N97" s="1"/>
    </row>
    <row r="98" spans="4:14" x14ac:dyDescent="0.25">
      <c r="D98" s="12"/>
      <c r="G98" s="1"/>
      <c r="H98" s="1"/>
      <c r="I98" s="1"/>
      <c r="J98" s="1"/>
      <c r="K98" s="1"/>
      <c r="L98" s="1"/>
      <c r="M98" s="1"/>
      <c r="N98" s="1"/>
    </row>
    <row r="99" spans="4:14" x14ac:dyDescent="0.25">
      <c r="D99" s="12"/>
      <c r="G99" s="1"/>
      <c r="H99" s="1"/>
      <c r="I99" s="1"/>
      <c r="J99" s="1"/>
      <c r="K99" s="1"/>
      <c r="L99" s="1"/>
      <c r="M99" s="1"/>
      <c r="N99" s="1"/>
    </row>
    <row r="100" spans="4:14" x14ac:dyDescent="0.25">
      <c r="D100" s="12"/>
      <c r="G100" s="1"/>
      <c r="H100" s="1"/>
      <c r="I100" s="1"/>
      <c r="J100" s="1"/>
      <c r="K100" s="1"/>
      <c r="L100" s="1"/>
      <c r="M100" s="1"/>
      <c r="N100" s="1"/>
    </row>
    <row r="101" spans="4:14" x14ac:dyDescent="0.25">
      <c r="D101" s="12"/>
      <c r="G101" s="1"/>
      <c r="H101" s="1"/>
      <c r="I101" s="1"/>
      <c r="J101" s="1"/>
      <c r="K101" s="1"/>
      <c r="L101" s="1"/>
      <c r="M101" s="1"/>
      <c r="N101" s="1"/>
    </row>
    <row r="102" spans="4:14" x14ac:dyDescent="0.25">
      <c r="D102" s="12"/>
      <c r="G102" s="1"/>
      <c r="H102" s="1"/>
      <c r="I102" s="1"/>
      <c r="J102" s="1"/>
      <c r="K102" s="1"/>
      <c r="L102" s="1"/>
      <c r="M102" s="1"/>
      <c r="N102" s="1"/>
    </row>
    <row r="103" spans="4:14" x14ac:dyDescent="0.25">
      <c r="D103" s="12"/>
      <c r="G103" s="1"/>
      <c r="H103" s="1"/>
      <c r="I103" s="1"/>
      <c r="J103" s="1"/>
      <c r="K103" s="1"/>
      <c r="L103" s="1"/>
      <c r="M103" s="1"/>
      <c r="N103" s="1"/>
    </row>
    <row r="104" spans="4:14" x14ac:dyDescent="0.25">
      <c r="D104" s="12"/>
      <c r="G104" s="1"/>
      <c r="H104" s="1"/>
      <c r="I104" s="1"/>
      <c r="J104" s="1"/>
      <c r="K104" s="1"/>
      <c r="L104" s="1"/>
      <c r="M104" s="1"/>
      <c r="N104" s="1"/>
    </row>
    <row r="105" spans="4:14" x14ac:dyDescent="0.25">
      <c r="D105" s="12"/>
      <c r="G105" s="1"/>
      <c r="H105" s="1"/>
      <c r="I105" s="1"/>
      <c r="J105" s="1"/>
      <c r="K105" s="1"/>
      <c r="L105" s="1"/>
      <c r="M105" s="1"/>
      <c r="N105" s="1"/>
    </row>
    <row r="106" spans="4:14" x14ac:dyDescent="0.25">
      <c r="D106" s="12"/>
      <c r="G106" s="1"/>
      <c r="H106" s="1"/>
      <c r="I106" s="1"/>
      <c r="J106" s="1"/>
      <c r="K106" s="1"/>
      <c r="L106" s="1"/>
      <c r="M106" s="1"/>
      <c r="N106" s="1"/>
    </row>
    <row r="107" spans="4:14" x14ac:dyDescent="0.25">
      <c r="D107" s="12"/>
      <c r="G107" s="1"/>
      <c r="H107" s="1"/>
      <c r="I107" s="1"/>
      <c r="J107" s="1"/>
      <c r="K107" s="1"/>
      <c r="L107" s="1"/>
      <c r="M107" s="1"/>
      <c r="N107" s="1"/>
    </row>
    <row r="108" spans="4:14" x14ac:dyDescent="0.25">
      <c r="D108" s="12"/>
      <c r="G108" s="1"/>
      <c r="H108" s="1"/>
      <c r="I108" s="1"/>
      <c r="J108" s="1"/>
      <c r="K108" s="1"/>
      <c r="L108" s="1"/>
      <c r="M108" s="1"/>
      <c r="N108" s="1"/>
    </row>
    <row r="109" spans="4:14" x14ac:dyDescent="0.25">
      <c r="D109" s="12"/>
      <c r="G109" s="1"/>
      <c r="H109" s="1"/>
      <c r="I109" s="1"/>
      <c r="J109" s="1"/>
      <c r="K109" s="1"/>
      <c r="L109" s="1"/>
      <c r="M109" s="1"/>
      <c r="N109" s="1"/>
    </row>
    <row r="110" spans="4:14" x14ac:dyDescent="0.25">
      <c r="D110" s="12"/>
      <c r="G110" s="1"/>
      <c r="H110" s="1"/>
      <c r="I110" s="1"/>
      <c r="J110" s="1"/>
      <c r="K110" s="1"/>
      <c r="L110" s="1"/>
      <c r="M110" s="1"/>
      <c r="N110" s="1"/>
    </row>
    <row r="111" spans="4:14" x14ac:dyDescent="0.25">
      <c r="D111" s="12"/>
      <c r="G111" s="1"/>
      <c r="H111" s="1"/>
      <c r="I111" s="1"/>
      <c r="J111" s="1"/>
      <c r="K111" s="1"/>
      <c r="L111" s="1"/>
      <c r="M111" s="1"/>
      <c r="N111" s="1"/>
    </row>
    <row r="112" spans="4:14" x14ac:dyDescent="0.25">
      <c r="D112" s="12"/>
      <c r="G112" s="1"/>
      <c r="H112" s="1"/>
      <c r="I112" s="1"/>
      <c r="J112" s="1"/>
      <c r="K112" s="1"/>
      <c r="L112" s="1"/>
      <c r="M112" s="1"/>
      <c r="N112" s="1"/>
    </row>
    <row r="113" spans="4:14" x14ac:dyDescent="0.25">
      <c r="D113" s="12"/>
      <c r="G113" s="1"/>
      <c r="H113" s="1"/>
      <c r="I113" s="1"/>
      <c r="J113" s="1"/>
      <c r="K113" s="1"/>
      <c r="L113" s="1"/>
      <c r="M113" s="1"/>
      <c r="N113" s="1"/>
    </row>
    <row r="114" spans="4:14" x14ac:dyDescent="0.25">
      <c r="D114" s="12"/>
      <c r="G114" s="1"/>
      <c r="H114" s="1"/>
      <c r="I114" s="1"/>
      <c r="J114" s="1"/>
      <c r="K114" s="1"/>
      <c r="L114" s="1"/>
      <c r="M114" s="1"/>
      <c r="N114" s="1"/>
    </row>
    <row r="115" spans="4:14" x14ac:dyDescent="0.25">
      <c r="D115" s="12"/>
      <c r="G115" s="1"/>
      <c r="H115" s="1"/>
      <c r="I115" s="1"/>
      <c r="J115" s="1"/>
      <c r="K115" s="1"/>
      <c r="L115" s="1"/>
      <c r="M115" s="1"/>
      <c r="N115" s="1"/>
    </row>
    <row r="116" spans="4:14" x14ac:dyDescent="0.25">
      <c r="D116" s="12"/>
      <c r="G116" s="1"/>
      <c r="H116" s="1"/>
      <c r="I116" s="1"/>
      <c r="J116" s="1"/>
      <c r="K116" s="1"/>
      <c r="L116" s="1"/>
      <c r="M116" s="1"/>
      <c r="N116" s="1"/>
    </row>
    <row r="117" spans="4:14" x14ac:dyDescent="0.25">
      <c r="D117" s="12"/>
      <c r="G117" s="1"/>
      <c r="H117" s="1"/>
      <c r="I117" s="1"/>
      <c r="J117" s="1"/>
      <c r="K117" s="1"/>
      <c r="L117" s="1"/>
      <c r="M117" s="1"/>
      <c r="N117" s="1"/>
    </row>
    <row r="118" spans="4:14" x14ac:dyDescent="0.25">
      <c r="D118" s="12"/>
      <c r="G118" s="1"/>
      <c r="H118" s="1"/>
      <c r="I118" s="1"/>
      <c r="J118" s="1"/>
      <c r="K118" s="1"/>
      <c r="L118" s="1"/>
      <c r="M118" s="1"/>
      <c r="N118" s="1"/>
    </row>
    <row r="119" spans="4:14" x14ac:dyDescent="0.25">
      <c r="D119" s="12"/>
      <c r="G119" s="1"/>
      <c r="H119" s="1"/>
      <c r="I119" s="1"/>
      <c r="J119" s="1"/>
      <c r="K119" s="1"/>
      <c r="L119" s="1"/>
      <c r="M119" s="1"/>
      <c r="N119" s="1"/>
    </row>
    <row r="120" spans="4:14" x14ac:dyDescent="0.25">
      <c r="D120" s="12"/>
      <c r="G120" s="1"/>
      <c r="H120" s="1"/>
      <c r="I120" s="1"/>
      <c r="J120" s="1"/>
      <c r="K120" s="1"/>
      <c r="L120" s="1"/>
      <c r="M120" s="1"/>
      <c r="N120" s="1"/>
    </row>
    <row r="121" spans="4:14" x14ac:dyDescent="0.25">
      <c r="D121" s="12"/>
      <c r="G121" s="1"/>
      <c r="H121" s="1"/>
      <c r="I121" s="1"/>
      <c r="J121" s="1"/>
      <c r="K121" s="1"/>
      <c r="L121" s="1"/>
      <c r="M121" s="1"/>
      <c r="N121" s="1"/>
    </row>
    <row r="122" spans="4:14" x14ac:dyDescent="0.25">
      <c r="D122" s="12"/>
      <c r="G122" s="1"/>
      <c r="H122" s="1"/>
      <c r="I122" s="1"/>
      <c r="J122" s="1"/>
      <c r="K122" s="1"/>
      <c r="L122" s="1"/>
      <c r="M122" s="1"/>
      <c r="N122" s="1"/>
    </row>
    <row r="123" spans="4:14" x14ac:dyDescent="0.25">
      <c r="D123" s="12"/>
      <c r="G123" s="1"/>
      <c r="H123" s="1"/>
      <c r="I123" s="1"/>
      <c r="J123" s="1"/>
      <c r="K123" s="1"/>
      <c r="L123" s="1"/>
      <c r="M123" s="1"/>
      <c r="N123" s="1"/>
    </row>
    <row r="124" spans="4:14" x14ac:dyDescent="0.25">
      <c r="D124" s="12"/>
      <c r="G124" s="1"/>
      <c r="H124" s="1"/>
      <c r="I124" s="1"/>
      <c r="J124" s="1"/>
      <c r="K124" s="1"/>
      <c r="L124" s="1"/>
      <c r="M124" s="1"/>
      <c r="N124" s="1"/>
    </row>
    <row r="125" spans="4:14" x14ac:dyDescent="0.25">
      <c r="D125" s="12"/>
      <c r="G125" s="1"/>
      <c r="H125" s="1"/>
      <c r="I125" s="1"/>
      <c r="J125" s="1"/>
      <c r="K125" s="1"/>
      <c r="L125" s="1"/>
      <c r="M125" s="1"/>
      <c r="N125" s="1"/>
    </row>
    <row r="126" spans="4:14" x14ac:dyDescent="0.25">
      <c r="D126" s="12"/>
      <c r="G126" s="1"/>
      <c r="H126" s="1"/>
      <c r="I126" s="1"/>
      <c r="J126" s="1"/>
      <c r="K126" s="1"/>
      <c r="L126" s="1"/>
      <c r="M126" s="1"/>
      <c r="N126" s="1"/>
    </row>
    <row r="127" spans="4:14" x14ac:dyDescent="0.25">
      <c r="D127" s="12"/>
      <c r="G127" s="1"/>
      <c r="H127" s="1"/>
      <c r="I127" s="1"/>
      <c r="J127" s="1"/>
      <c r="K127" s="1"/>
      <c r="L127" s="1"/>
      <c r="M127" s="1"/>
      <c r="N127" s="1"/>
    </row>
    <row r="128" spans="4:14" x14ac:dyDescent="0.25">
      <c r="D128" s="12"/>
      <c r="G128" s="1"/>
      <c r="H128" s="1"/>
      <c r="I128" s="1"/>
      <c r="J128" s="1"/>
      <c r="K128" s="1"/>
      <c r="L128" s="1"/>
      <c r="M128" s="1"/>
      <c r="N128" s="1"/>
    </row>
    <row r="129" spans="4:14" x14ac:dyDescent="0.25">
      <c r="D129" s="12"/>
      <c r="G129" s="1"/>
      <c r="H129" s="1"/>
      <c r="I129" s="1"/>
      <c r="J129" s="1"/>
      <c r="K129" s="1"/>
      <c r="L129" s="1"/>
      <c r="M129" s="1"/>
      <c r="N129" s="1"/>
    </row>
    <row r="130" spans="4:14" x14ac:dyDescent="0.25">
      <c r="D130" s="12"/>
      <c r="G130" s="1"/>
      <c r="H130" s="1"/>
      <c r="I130" s="1"/>
      <c r="J130" s="1"/>
      <c r="K130" s="1"/>
      <c r="L130" s="1"/>
      <c r="M130" s="1"/>
      <c r="N130" s="1"/>
    </row>
    <row r="131" spans="4:14" x14ac:dyDescent="0.25">
      <c r="D131" s="12"/>
      <c r="G131" s="1"/>
      <c r="H131" s="1"/>
      <c r="I131" s="1"/>
      <c r="J131" s="1"/>
      <c r="K131" s="1"/>
      <c r="L131" s="1"/>
      <c r="M131" s="1"/>
      <c r="N131" s="1"/>
    </row>
    <row r="132" spans="4:14" x14ac:dyDescent="0.25">
      <c r="D132" s="12"/>
      <c r="G132" s="1"/>
      <c r="H132" s="1"/>
      <c r="I132" s="1"/>
      <c r="J132" s="1"/>
      <c r="K132" s="1"/>
      <c r="L132" s="1"/>
      <c r="M132" s="1"/>
      <c r="N132" s="1"/>
    </row>
    <row r="133" spans="4:14" x14ac:dyDescent="0.25">
      <c r="D133" s="12"/>
      <c r="G133" s="1"/>
      <c r="H133" s="1"/>
      <c r="I133" s="1"/>
      <c r="J133" s="1"/>
      <c r="K133" s="1"/>
      <c r="L133" s="1"/>
      <c r="M133" s="1"/>
      <c r="N133" s="1"/>
    </row>
    <row r="134" spans="4:14" x14ac:dyDescent="0.25">
      <c r="D134" s="12"/>
      <c r="G134" s="1"/>
      <c r="H134" s="1"/>
      <c r="I134" s="1"/>
      <c r="J134" s="1"/>
      <c r="K134" s="1"/>
      <c r="L134" s="1"/>
      <c r="M134" s="1"/>
      <c r="N134" s="1"/>
    </row>
    <row r="135" spans="4:14" x14ac:dyDescent="0.25">
      <c r="D135" s="12"/>
      <c r="G135" s="1"/>
      <c r="H135" s="1"/>
      <c r="I135" s="1"/>
      <c r="J135" s="1"/>
      <c r="K135" s="1"/>
      <c r="L135" s="1"/>
      <c r="M135" s="1"/>
      <c r="N135" s="1"/>
    </row>
    <row r="136" spans="4:14" x14ac:dyDescent="0.25">
      <c r="D136" s="12"/>
      <c r="G136" s="1"/>
      <c r="H136" s="1"/>
      <c r="I136" s="1"/>
      <c r="J136" s="1"/>
      <c r="K136" s="1"/>
      <c r="L136" s="1"/>
      <c r="M136" s="1"/>
      <c r="N136" s="1"/>
    </row>
    <row r="137" spans="4:14" x14ac:dyDescent="0.25">
      <c r="D137" s="12"/>
      <c r="G137" s="1"/>
      <c r="H137" s="1"/>
      <c r="I137" s="1"/>
      <c r="J137" s="1"/>
      <c r="K137" s="1"/>
      <c r="L137" s="1"/>
      <c r="M137" s="1"/>
      <c r="N137" s="1"/>
    </row>
    <row r="138" spans="4:14" x14ac:dyDescent="0.25">
      <c r="D138" s="12"/>
      <c r="G138" s="1"/>
      <c r="H138" s="1"/>
      <c r="I138" s="1"/>
      <c r="J138" s="1"/>
      <c r="K138" s="1"/>
      <c r="L138" s="1"/>
      <c r="M138" s="1"/>
      <c r="N138" s="1"/>
    </row>
    <row r="139" spans="4:14" x14ac:dyDescent="0.25">
      <c r="D139" s="12"/>
      <c r="G139" s="1"/>
      <c r="H139" s="1"/>
      <c r="I139" s="1"/>
      <c r="J139" s="1"/>
      <c r="K139" s="1"/>
      <c r="L139" s="1"/>
      <c r="M139" s="1"/>
      <c r="N139" s="1"/>
    </row>
    <row r="140" spans="4:14" x14ac:dyDescent="0.25">
      <c r="D140" s="12"/>
      <c r="G140" s="1"/>
      <c r="H140" s="1"/>
      <c r="I140" s="1"/>
      <c r="J140" s="1"/>
      <c r="K140" s="1"/>
      <c r="L140" s="1"/>
      <c r="M140" s="1"/>
      <c r="N140" s="1"/>
    </row>
    <row r="141" spans="4:14" x14ac:dyDescent="0.25">
      <c r="D141" s="12"/>
      <c r="G141" s="1"/>
      <c r="H141" s="1"/>
      <c r="I141" s="1"/>
      <c r="J141" s="1"/>
      <c r="K141" s="1"/>
      <c r="L141" s="1"/>
      <c r="M141" s="1"/>
      <c r="N141" s="1"/>
    </row>
    <row r="142" spans="4:14" x14ac:dyDescent="0.25">
      <c r="D142" s="12"/>
      <c r="G142" s="1"/>
      <c r="H142" s="1"/>
      <c r="I142" s="1"/>
      <c r="J142" s="1"/>
      <c r="K142" s="1"/>
      <c r="L142" s="1"/>
      <c r="M142" s="1"/>
      <c r="N142" s="1"/>
    </row>
    <row r="143" spans="4:14" x14ac:dyDescent="0.25">
      <c r="D143" s="12"/>
      <c r="G143" s="1"/>
      <c r="H143" s="1"/>
      <c r="I143" s="1"/>
      <c r="J143" s="1"/>
      <c r="K143" s="1"/>
      <c r="L143" s="1"/>
      <c r="M143" s="1"/>
      <c r="N143" s="1"/>
    </row>
    <row r="144" spans="4:14" x14ac:dyDescent="0.25">
      <c r="D144" s="12"/>
      <c r="G144" s="1"/>
      <c r="H144" s="1"/>
      <c r="I144" s="1"/>
      <c r="J144" s="1"/>
      <c r="K144" s="1"/>
      <c r="L144" s="1"/>
      <c r="M144" s="1"/>
      <c r="N144" s="1"/>
    </row>
    <row r="145" spans="4:14" x14ac:dyDescent="0.25">
      <c r="D145" s="12"/>
      <c r="G145" s="1"/>
      <c r="H145" s="1"/>
      <c r="I145" s="1"/>
      <c r="J145" s="1"/>
      <c r="K145" s="1"/>
      <c r="L145" s="1"/>
      <c r="M145" s="1"/>
      <c r="N145" s="1"/>
    </row>
    <row r="146" spans="4:14" x14ac:dyDescent="0.25">
      <c r="D146" s="12"/>
      <c r="G146" s="1"/>
      <c r="H146" s="1"/>
      <c r="I146" s="1"/>
      <c r="J146" s="1"/>
      <c r="K146" s="1"/>
      <c r="L146" s="1"/>
      <c r="M146" s="1"/>
      <c r="N146" s="1"/>
    </row>
    <row r="147" spans="4:14" x14ac:dyDescent="0.25">
      <c r="D147" s="12"/>
      <c r="G147" s="1"/>
      <c r="H147" s="1"/>
      <c r="I147" s="1"/>
      <c r="J147" s="1"/>
      <c r="K147" s="1"/>
      <c r="L147" s="1"/>
      <c r="M147" s="1"/>
      <c r="N147" s="1"/>
    </row>
    <row r="148" spans="4:14" x14ac:dyDescent="0.25">
      <c r="D148" s="12"/>
      <c r="G148" s="1"/>
      <c r="H148" s="1"/>
      <c r="I148" s="1"/>
      <c r="J148" s="1"/>
      <c r="K148" s="1"/>
      <c r="L148" s="1"/>
      <c r="M148" s="1"/>
      <c r="N148" s="1"/>
    </row>
    <row r="149" spans="4:14" x14ac:dyDescent="0.25">
      <c r="D149" s="12"/>
      <c r="G149" s="1"/>
      <c r="H149" s="1"/>
      <c r="I149" s="1"/>
      <c r="J149" s="1"/>
      <c r="K149" s="1"/>
      <c r="L149" s="1"/>
      <c r="M149" s="1"/>
      <c r="N149" s="1"/>
    </row>
    <row r="150" spans="4:14" x14ac:dyDescent="0.25">
      <c r="D150" s="12"/>
      <c r="G150" s="1"/>
      <c r="H150" s="1"/>
      <c r="I150" s="1"/>
      <c r="J150" s="1"/>
      <c r="K150" s="1"/>
      <c r="L150" s="1"/>
      <c r="M150" s="1"/>
      <c r="N150" s="1"/>
    </row>
    <row r="151" spans="4:14" x14ac:dyDescent="0.25">
      <c r="D151" s="12"/>
      <c r="G151" s="1"/>
      <c r="H151" s="1"/>
      <c r="I151" s="1"/>
      <c r="J151" s="1"/>
      <c r="K151" s="1"/>
      <c r="L151" s="1"/>
      <c r="M151" s="1"/>
      <c r="N151" s="1"/>
    </row>
    <row r="152" spans="4:14" x14ac:dyDescent="0.25">
      <c r="D152" s="12"/>
      <c r="G152" s="1"/>
      <c r="H152" s="1"/>
      <c r="I152" s="1"/>
      <c r="J152" s="1"/>
      <c r="K152" s="1"/>
      <c r="L152" s="1"/>
      <c r="M152" s="1"/>
      <c r="N152" s="1"/>
    </row>
    <row r="153" spans="4:14" x14ac:dyDescent="0.25">
      <c r="D153" s="12"/>
      <c r="G153" s="1"/>
      <c r="H153" s="1"/>
      <c r="I153" s="1"/>
      <c r="J153" s="1"/>
      <c r="K153" s="1"/>
      <c r="L153" s="1"/>
      <c r="M153" s="1"/>
      <c r="N153" s="1"/>
    </row>
    <row r="154" spans="4:14" x14ac:dyDescent="0.25">
      <c r="D154" s="12"/>
      <c r="G154" s="1"/>
      <c r="H154" s="1"/>
      <c r="I154" s="1"/>
      <c r="J154" s="1"/>
      <c r="K154" s="1"/>
      <c r="L154" s="1"/>
      <c r="M154" s="1"/>
      <c r="N154" s="1"/>
    </row>
    <row r="155" spans="4:14" x14ac:dyDescent="0.25">
      <c r="D155" s="12"/>
      <c r="G155" s="1"/>
      <c r="H155" s="1"/>
      <c r="I155" s="1"/>
      <c r="J155" s="1"/>
      <c r="K155" s="1"/>
      <c r="L155" s="1"/>
      <c r="M155" s="1"/>
      <c r="N155" s="1"/>
    </row>
    <row r="156" spans="4:14" x14ac:dyDescent="0.25">
      <c r="D156" s="12"/>
      <c r="G156" s="1"/>
      <c r="H156" s="1"/>
      <c r="I156" s="1"/>
      <c r="J156" s="1"/>
      <c r="K156" s="1"/>
      <c r="L156" s="1"/>
      <c r="M156" s="1"/>
      <c r="N156" s="1"/>
    </row>
    <row r="157" spans="4:14" x14ac:dyDescent="0.25">
      <c r="D157" s="12"/>
      <c r="G157" s="1"/>
      <c r="H157" s="1"/>
      <c r="I157" s="1"/>
      <c r="J157" s="1"/>
      <c r="K157" s="1"/>
      <c r="L157" s="1"/>
      <c r="M157" s="1"/>
      <c r="N157" s="1"/>
    </row>
    <row r="158" spans="4:14" x14ac:dyDescent="0.25">
      <c r="D158" s="12"/>
      <c r="G158" s="1"/>
      <c r="H158" s="1"/>
      <c r="I158" s="1"/>
      <c r="J158" s="1"/>
      <c r="K158" s="1"/>
      <c r="L158" s="1"/>
      <c r="M158" s="1"/>
      <c r="N158" s="1"/>
    </row>
    <row r="159" spans="4:14" x14ac:dyDescent="0.25">
      <c r="D159" s="12"/>
      <c r="G159" s="1"/>
      <c r="H159" s="1"/>
      <c r="I159" s="1"/>
      <c r="J159" s="1"/>
      <c r="K159" s="1"/>
      <c r="L159" s="1"/>
      <c r="M159" s="1"/>
      <c r="N159" s="1"/>
    </row>
    <row r="160" spans="4:14" x14ac:dyDescent="0.25">
      <c r="D160" s="12"/>
      <c r="G160" s="1"/>
      <c r="H160" s="1"/>
      <c r="I160" s="1"/>
      <c r="J160" s="1"/>
      <c r="K160" s="1"/>
      <c r="L160" s="1"/>
      <c r="M160" s="1"/>
      <c r="N160" s="1"/>
    </row>
    <row r="161" spans="4:14" x14ac:dyDescent="0.25">
      <c r="D161" s="12"/>
      <c r="G161" s="1"/>
      <c r="H161" s="1"/>
      <c r="I161" s="1"/>
      <c r="J161" s="1"/>
      <c r="K161" s="1"/>
      <c r="L161" s="1"/>
      <c r="M161" s="1"/>
      <c r="N161" s="1"/>
    </row>
    <row r="162" spans="4:14" x14ac:dyDescent="0.25">
      <c r="D162" s="12"/>
      <c r="G162" s="1"/>
      <c r="H162" s="1"/>
      <c r="I162" s="1"/>
      <c r="J162" s="1"/>
      <c r="K162" s="1"/>
      <c r="L162" s="1"/>
      <c r="M162" s="1"/>
      <c r="N162" s="1"/>
    </row>
    <row r="163" spans="4:14" x14ac:dyDescent="0.25">
      <c r="D163" s="12"/>
      <c r="G163" s="1"/>
      <c r="H163" s="1"/>
      <c r="I163" s="1"/>
      <c r="J163" s="1"/>
      <c r="K163" s="1"/>
      <c r="L163" s="1"/>
      <c r="M163" s="1"/>
      <c r="N163" s="1"/>
    </row>
    <row r="164" spans="4:14" x14ac:dyDescent="0.25">
      <c r="D164" s="12"/>
      <c r="G164" s="1"/>
      <c r="H164" s="1"/>
      <c r="I164" s="1"/>
      <c r="J164" s="1"/>
      <c r="K164" s="1"/>
      <c r="L164" s="1"/>
      <c r="M164" s="1"/>
      <c r="N164" s="1"/>
    </row>
    <row r="165" spans="4:14" x14ac:dyDescent="0.25">
      <c r="D165" s="12"/>
    </row>
    <row r="166" spans="4:14" x14ac:dyDescent="0.25">
      <c r="D166" s="12"/>
    </row>
    <row r="167" spans="4:14" x14ac:dyDescent="0.25">
      <c r="D167" s="12"/>
    </row>
    <row r="168" spans="4:14" x14ac:dyDescent="0.25">
      <c r="D168" s="12"/>
    </row>
    <row r="169" spans="4:14" x14ac:dyDescent="0.25">
      <c r="D169" s="12"/>
    </row>
    <row r="170" spans="4:14" x14ac:dyDescent="0.25">
      <c r="D170" s="12"/>
    </row>
    <row r="171" spans="4:14" x14ac:dyDescent="0.25">
      <c r="D171" s="12"/>
    </row>
    <row r="172" spans="4:14" x14ac:dyDescent="0.25">
      <c r="D172" s="12"/>
    </row>
    <row r="173" spans="4:14" x14ac:dyDescent="0.25">
      <c r="D173" s="12"/>
    </row>
    <row r="174" spans="4:14" x14ac:dyDescent="0.25">
      <c r="D174" s="12"/>
    </row>
    <row r="175" spans="4:14" x14ac:dyDescent="0.25">
      <c r="D175" s="12"/>
    </row>
    <row r="176" spans="4:14" x14ac:dyDescent="0.25">
      <c r="D176" s="12"/>
    </row>
    <row r="177" spans="4:4" x14ac:dyDescent="0.25">
      <c r="D177" s="12"/>
    </row>
    <row r="178" spans="4:4" x14ac:dyDescent="0.25">
      <c r="D178" s="12"/>
    </row>
    <row r="179" spans="4:4" x14ac:dyDescent="0.25">
      <c r="D179" s="12"/>
    </row>
    <row r="180" spans="4:4" x14ac:dyDescent="0.25">
      <c r="D180" s="12"/>
    </row>
    <row r="181" spans="4:4" x14ac:dyDescent="0.25">
      <c r="D181" s="12"/>
    </row>
    <row r="182" spans="4:4" x14ac:dyDescent="0.25">
      <c r="D182" s="12"/>
    </row>
    <row r="183" spans="4:4" x14ac:dyDescent="0.25">
      <c r="D183" s="12"/>
    </row>
    <row r="184" spans="4:4" x14ac:dyDescent="0.25">
      <c r="D184" s="12"/>
    </row>
    <row r="185" spans="4:4" x14ac:dyDescent="0.25">
      <c r="D185" s="12"/>
    </row>
    <row r="186" spans="4:4" x14ac:dyDescent="0.25">
      <c r="D186" s="12"/>
    </row>
    <row r="187" spans="4:4" x14ac:dyDescent="0.25">
      <c r="D187" s="12"/>
    </row>
    <row r="188" spans="4:4" x14ac:dyDescent="0.25">
      <c r="D188" s="12"/>
    </row>
    <row r="189" spans="4:4" x14ac:dyDescent="0.25">
      <c r="D189" s="12"/>
    </row>
    <row r="190" spans="4:4" x14ac:dyDescent="0.25">
      <c r="D190" s="12"/>
    </row>
    <row r="191" spans="4:4" x14ac:dyDescent="0.25">
      <c r="D191" s="12"/>
    </row>
    <row r="192" spans="4:4" x14ac:dyDescent="0.25">
      <c r="D192" s="12"/>
    </row>
    <row r="193" spans="4:4" x14ac:dyDescent="0.25">
      <c r="D193" s="12"/>
    </row>
    <row r="194" spans="4:4" x14ac:dyDescent="0.25">
      <c r="D194" s="12"/>
    </row>
    <row r="195" spans="4:4" x14ac:dyDescent="0.25">
      <c r="D195" s="12"/>
    </row>
    <row r="196" spans="4:4" x14ac:dyDescent="0.25">
      <c r="D196" s="12"/>
    </row>
    <row r="197" spans="4:4" x14ac:dyDescent="0.25">
      <c r="D197" s="12"/>
    </row>
    <row r="198" spans="4:4" x14ac:dyDescent="0.25">
      <c r="D198" s="12"/>
    </row>
    <row r="199" spans="4:4" x14ac:dyDescent="0.25">
      <c r="D199" s="12"/>
    </row>
    <row r="200" spans="4:4" x14ac:dyDescent="0.25">
      <c r="D200" s="12"/>
    </row>
    <row r="201" spans="4:4" x14ac:dyDescent="0.25">
      <c r="D201" s="12"/>
    </row>
    <row r="202" spans="4:4" x14ac:dyDescent="0.25">
      <c r="D202" s="12"/>
    </row>
    <row r="203" spans="4:4" x14ac:dyDescent="0.25">
      <c r="D203" s="12"/>
    </row>
    <row r="204" spans="4:4" x14ac:dyDescent="0.25">
      <c r="D204" s="12"/>
    </row>
    <row r="205" spans="4:4" x14ac:dyDescent="0.25">
      <c r="D205" s="12"/>
    </row>
    <row r="206" spans="4:4" x14ac:dyDescent="0.25">
      <c r="D206" s="12"/>
    </row>
    <row r="207" spans="4:4" x14ac:dyDescent="0.25">
      <c r="D207" s="12"/>
    </row>
    <row r="208" spans="4:4" x14ac:dyDescent="0.25">
      <c r="D208" s="12"/>
    </row>
    <row r="209" spans="4:4" x14ac:dyDescent="0.25">
      <c r="D209" s="12"/>
    </row>
    <row r="210" spans="4:4" x14ac:dyDescent="0.25">
      <c r="D210" s="12"/>
    </row>
    <row r="211" spans="4:4" x14ac:dyDescent="0.25">
      <c r="D211" s="12"/>
    </row>
    <row r="212" spans="4:4" x14ac:dyDescent="0.25">
      <c r="D212" s="12"/>
    </row>
    <row r="213" spans="4:4" x14ac:dyDescent="0.25">
      <c r="D213" s="12"/>
    </row>
    <row r="214" spans="4:4" x14ac:dyDescent="0.25">
      <c r="D214" s="12"/>
    </row>
    <row r="215" spans="4:4" x14ac:dyDescent="0.25">
      <c r="D215" s="12"/>
    </row>
    <row r="216" spans="4:4" x14ac:dyDescent="0.25">
      <c r="D216" s="12"/>
    </row>
    <row r="217" spans="4:4" x14ac:dyDescent="0.25">
      <c r="D217" s="12"/>
    </row>
    <row r="218" spans="4:4" x14ac:dyDescent="0.25">
      <c r="D218" s="12"/>
    </row>
    <row r="219" spans="4:4" x14ac:dyDescent="0.25">
      <c r="D219" s="12"/>
    </row>
    <row r="220" spans="4:4" x14ac:dyDescent="0.25">
      <c r="D220" s="12"/>
    </row>
    <row r="221" spans="4:4" x14ac:dyDescent="0.25">
      <c r="D221" s="12"/>
    </row>
    <row r="222" spans="4:4" x14ac:dyDescent="0.25">
      <c r="D222" s="12"/>
    </row>
    <row r="223" spans="4:4" x14ac:dyDescent="0.25">
      <c r="D223" s="12"/>
    </row>
    <row r="224" spans="4:4" x14ac:dyDescent="0.25">
      <c r="D224" s="12"/>
    </row>
    <row r="225" spans="4:4" x14ac:dyDescent="0.25">
      <c r="D225" s="12"/>
    </row>
    <row r="226" spans="4:4" x14ac:dyDescent="0.25">
      <c r="D226" s="12"/>
    </row>
    <row r="227" spans="4:4" x14ac:dyDescent="0.25">
      <c r="D227" s="12"/>
    </row>
    <row r="228" spans="4:4" x14ac:dyDescent="0.25">
      <c r="D228" s="12"/>
    </row>
    <row r="229" spans="4:4" x14ac:dyDescent="0.25">
      <c r="D229" s="12"/>
    </row>
    <row r="230" spans="4:4" x14ac:dyDescent="0.25">
      <c r="D230" s="12"/>
    </row>
    <row r="231" spans="4:4" x14ac:dyDescent="0.25">
      <c r="D231" s="12"/>
    </row>
    <row r="232" spans="4:4" x14ac:dyDescent="0.25">
      <c r="D232" s="12"/>
    </row>
    <row r="233" spans="4:4" x14ac:dyDescent="0.25">
      <c r="D233" s="12"/>
    </row>
    <row r="234" spans="4:4" x14ac:dyDescent="0.25">
      <c r="D234" s="12"/>
    </row>
    <row r="235" spans="4:4" x14ac:dyDescent="0.25">
      <c r="D235" s="12"/>
    </row>
    <row r="236" spans="4:4" x14ac:dyDescent="0.25">
      <c r="D236" s="12"/>
    </row>
    <row r="237" spans="4:4" x14ac:dyDescent="0.25">
      <c r="D237" s="12"/>
    </row>
    <row r="238" spans="4:4" x14ac:dyDescent="0.25">
      <c r="D238" s="12"/>
    </row>
    <row r="239" spans="4:4" x14ac:dyDescent="0.25">
      <c r="D239" s="12"/>
    </row>
    <row r="240" spans="4:4" x14ac:dyDescent="0.25">
      <c r="D240" s="12"/>
    </row>
    <row r="241" spans="4:4" x14ac:dyDescent="0.25">
      <c r="D241" s="12"/>
    </row>
    <row r="242" spans="4:4" x14ac:dyDescent="0.25">
      <c r="D242" s="12"/>
    </row>
    <row r="243" spans="4:4" x14ac:dyDescent="0.25">
      <c r="D243" s="12"/>
    </row>
    <row r="244" spans="4:4" x14ac:dyDescent="0.25">
      <c r="D244" s="12"/>
    </row>
    <row r="245" spans="4:4" x14ac:dyDescent="0.25">
      <c r="D245" s="12"/>
    </row>
    <row r="246" spans="4:4" x14ac:dyDescent="0.25">
      <c r="D246" s="12"/>
    </row>
    <row r="247" spans="4:4" x14ac:dyDescent="0.25">
      <c r="D247" s="12"/>
    </row>
    <row r="248" spans="4:4" x14ac:dyDescent="0.25">
      <c r="D248" s="12"/>
    </row>
    <row r="249" spans="4:4" x14ac:dyDescent="0.25">
      <c r="D249" s="12"/>
    </row>
    <row r="250" spans="4:4" x14ac:dyDescent="0.25">
      <c r="D250" s="12"/>
    </row>
    <row r="251" spans="4:4" x14ac:dyDescent="0.25">
      <c r="D251" s="12"/>
    </row>
    <row r="252" spans="4:4" x14ac:dyDescent="0.25">
      <c r="D252" s="12"/>
    </row>
    <row r="253" spans="4:4" x14ac:dyDescent="0.25">
      <c r="D253" s="12"/>
    </row>
    <row r="254" spans="4:4" x14ac:dyDescent="0.25">
      <c r="D254" s="12"/>
    </row>
    <row r="255" spans="4:4" x14ac:dyDescent="0.25">
      <c r="D255" s="12"/>
    </row>
    <row r="256" spans="4:4" x14ac:dyDescent="0.25">
      <c r="D256" s="12"/>
    </row>
    <row r="257" spans="4:4" x14ac:dyDescent="0.25">
      <c r="D257" s="12"/>
    </row>
    <row r="258" spans="4:4" x14ac:dyDescent="0.25">
      <c r="D258" s="12"/>
    </row>
    <row r="259" spans="4:4" x14ac:dyDescent="0.25">
      <c r="D259" s="12"/>
    </row>
    <row r="260" spans="4:4" x14ac:dyDescent="0.25">
      <c r="D260" s="12"/>
    </row>
    <row r="261" spans="4:4" x14ac:dyDescent="0.25">
      <c r="D261" s="12"/>
    </row>
    <row r="262" spans="4:4" x14ac:dyDescent="0.25">
      <c r="D262" s="12"/>
    </row>
    <row r="263" spans="4:4" x14ac:dyDescent="0.25">
      <c r="D263" s="12"/>
    </row>
    <row r="264" spans="4:4" x14ac:dyDescent="0.25">
      <c r="D264" s="12"/>
    </row>
    <row r="265" spans="4:4" x14ac:dyDescent="0.25">
      <c r="D265" s="12"/>
    </row>
    <row r="266" spans="4:4" x14ac:dyDescent="0.25">
      <c r="D266" s="12"/>
    </row>
    <row r="267" spans="4:4" x14ac:dyDescent="0.25">
      <c r="D267" s="12"/>
    </row>
    <row r="268" spans="4:4" x14ac:dyDescent="0.25">
      <c r="D268" s="12"/>
    </row>
    <row r="269" spans="4:4" x14ac:dyDescent="0.25">
      <c r="D269" s="12"/>
    </row>
    <row r="270" spans="4:4" x14ac:dyDescent="0.25">
      <c r="D270" s="12"/>
    </row>
    <row r="271" spans="4:4" x14ac:dyDescent="0.25">
      <c r="D271" s="12"/>
    </row>
    <row r="272" spans="4:4" x14ac:dyDescent="0.25">
      <c r="D272" s="12"/>
    </row>
    <row r="273" spans="4:4" x14ac:dyDescent="0.25">
      <c r="D273" s="12"/>
    </row>
    <row r="274" spans="4:4" x14ac:dyDescent="0.25">
      <c r="D274" s="12"/>
    </row>
    <row r="275" spans="4:4" x14ac:dyDescent="0.25">
      <c r="D275" s="12"/>
    </row>
    <row r="276" spans="4:4" x14ac:dyDescent="0.25">
      <c r="D276" s="12"/>
    </row>
    <row r="277" spans="4:4" x14ac:dyDescent="0.25">
      <c r="D277" s="12"/>
    </row>
    <row r="278" spans="4:4" x14ac:dyDescent="0.25">
      <c r="D278" s="12"/>
    </row>
    <row r="279" spans="4:4" x14ac:dyDescent="0.25">
      <c r="D279" s="12"/>
    </row>
    <row r="280" spans="4:4" x14ac:dyDescent="0.25">
      <c r="D280" s="12"/>
    </row>
    <row r="281" spans="4:4" x14ac:dyDescent="0.25">
      <c r="D281" s="12"/>
    </row>
    <row r="282" spans="4:4" x14ac:dyDescent="0.25">
      <c r="D282" s="12"/>
    </row>
    <row r="283" spans="4:4" x14ac:dyDescent="0.25">
      <c r="D283" s="12"/>
    </row>
    <row r="284" spans="4:4" x14ac:dyDescent="0.25">
      <c r="D284" s="12"/>
    </row>
    <row r="285" spans="4:4" x14ac:dyDescent="0.25">
      <c r="D285" s="12"/>
    </row>
    <row r="286" spans="4:4" x14ac:dyDescent="0.25">
      <c r="D286" s="12"/>
    </row>
    <row r="287" spans="4:4" x14ac:dyDescent="0.25">
      <c r="D287" s="12"/>
    </row>
    <row r="288" spans="4:4" x14ac:dyDescent="0.25">
      <c r="D288" s="12"/>
    </row>
    <row r="289" spans="4:4" x14ac:dyDescent="0.25">
      <c r="D289" s="12"/>
    </row>
    <row r="290" spans="4:4" x14ac:dyDescent="0.25">
      <c r="D290" s="12"/>
    </row>
    <row r="291" spans="4:4" x14ac:dyDescent="0.25">
      <c r="D291" s="12"/>
    </row>
    <row r="292" spans="4:4" x14ac:dyDescent="0.25">
      <c r="D292" s="12"/>
    </row>
    <row r="293" spans="4:4" x14ac:dyDescent="0.25">
      <c r="D293" s="12"/>
    </row>
    <row r="294" spans="4:4" x14ac:dyDescent="0.25">
      <c r="D294" s="12"/>
    </row>
    <row r="295" spans="4:4" x14ac:dyDescent="0.25">
      <c r="D295" s="12"/>
    </row>
    <row r="296" spans="4:4" x14ac:dyDescent="0.25">
      <c r="D296" s="12"/>
    </row>
    <row r="297" spans="4:4" x14ac:dyDescent="0.25">
      <c r="D297" s="12"/>
    </row>
    <row r="298" spans="4:4" x14ac:dyDescent="0.25">
      <c r="D298" s="12"/>
    </row>
    <row r="299" spans="4:4" x14ac:dyDescent="0.25">
      <c r="D299" s="12"/>
    </row>
    <row r="300" spans="4:4" x14ac:dyDescent="0.25">
      <c r="D300" s="12"/>
    </row>
    <row r="301" spans="4:4" x14ac:dyDescent="0.25">
      <c r="D301" s="12"/>
    </row>
  </sheetData>
  <sheetProtection password="C698" sheet="1" objects="1" scenarios="1"/>
  <mergeCells count="33">
    <mergeCell ref="B40:B47"/>
    <mergeCell ref="B48:B55"/>
    <mergeCell ref="B56:B63"/>
    <mergeCell ref="B64:B71"/>
    <mergeCell ref="K69:L69"/>
    <mergeCell ref="B32:B39"/>
    <mergeCell ref="J22:K22"/>
    <mergeCell ref="H23:I23"/>
    <mergeCell ref="J23:K23"/>
    <mergeCell ref="B24:B31"/>
    <mergeCell ref="H24:I24"/>
    <mergeCell ref="J24:K24"/>
    <mergeCell ref="H25:I25"/>
    <mergeCell ref="J25:K25"/>
    <mergeCell ref="H26:I26"/>
    <mergeCell ref="J26:K26"/>
    <mergeCell ref="H27:I27"/>
    <mergeCell ref="J27:K27"/>
    <mergeCell ref="H28:I28"/>
    <mergeCell ref="J28:K28"/>
    <mergeCell ref="H30:I30"/>
    <mergeCell ref="B8:B15"/>
    <mergeCell ref="H8:I8"/>
    <mergeCell ref="H15:I15"/>
    <mergeCell ref="B16:B23"/>
    <mergeCell ref="H16:I16"/>
    <mergeCell ref="H17:I17"/>
    <mergeCell ref="H22:I22"/>
    <mergeCell ref="D2:E3"/>
    <mergeCell ref="H6:I7"/>
    <mergeCell ref="H20:L21"/>
    <mergeCell ref="H33:H34"/>
    <mergeCell ref="I33:I34"/>
  </mergeCells>
  <pageMargins left="0.511811024" right="0.511811024" top="0.78740157499999996" bottom="0.78740157499999996" header="0.31496062000000002" footer="0.31496062000000002"/>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8"/>
  <sheetViews>
    <sheetView showGridLines="0" zoomScale="80" zoomScaleNormal="80" workbookViewId="0">
      <selection activeCell="G8" sqref="G8"/>
    </sheetView>
  </sheetViews>
  <sheetFormatPr defaultRowHeight="15" x14ac:dyDescent="0.25"/>
  <cols>
    <col min="1" max="1" width="1.7109375" style="75" customWidth="1"/>
    <col min="2" max="2" width="10.140625" style="75" customWidth="1"/>
    <col min="3" max="3" width="29.85546875" style="75" customWidth="1"/>
    <col min="4" max="4" width="13.28515625" style="76" customWidth="1"/>
    <col min="5" max="5" width="14.28515625" style="75" customWidth="1"/>
    <col min="6" max="6" width="13.42578125" style="75" customWidth="1"/>
    <col min="7" max="7" width="14.140625" style="75" bestFit="1" customWidth="1"/>
    <col min="8" max="8" width="16.28515625" style="75" customWidth="1"/>
    <col min="9" max="9" width="15.85546875" style="75" customWidth="1"/>
    <col min="10" max="10" width="13" style="75" customWidth="1"/>
    <col min="11" max="12" width="12.7109375" style="75" customWidth="1"/>
    <col min="13" max="13" width="6.28515625" style="75" customWidth="1"/>
    <col min="14" max="16384" width="9.140625" style="75"/>
  </cols>
  <sheetData>
    <row r="1" spans="2:56" s="52" customFormat="1" ht="15" customHeight="1" x14ac:dyDescent="0.25">
      <c r="D1" s="84"/>
    </row>
    <row r="2" spans="2:56" s="52" customFormat="1" ht="15" customHeight="1" x14ac:dyDescent="0.25">
      <c r="B2" s="358" t="s">
        <v>333</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row>
    <row r="3" spans="2:56" s="52" customFormat="1" ht="15" customHeight="1" x14ac:dyDescent="0.25">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row>
    <row r="4" spans="2:56" s="52" customFormat="1" x14ac:dyDescent="0.25">
      <c r="D4" s="84"/>
    </row>
    <row r="5" spans="2:56" ht="15.75" thickBot="1" x14ac:dyDescent="0.3">
      <c r="H5" s="357"/>
      <c r="I5" s="357"/>
    </row>
    <row r="6" spans="2:56" ht="31.5" customHeight="1" x14ac:dyDescent="0.25">
      <c r="B6" s="176" t="s">
        <v>334</v>
      </c>
      <c r="C6" s="177" t="s">
        <v>1</v>
      </c>
      <c r="D6" s="177" t="s">
        <v>342</v>
      </c>
      <c r="E6" s="177" t="s">
        <v>343</v>
      </c>
      <c r="F6" s="177" t="s">
        <v>344</v>
      </c>
      <c r="G6" s="177" t="s">
        <v>345</v>
      </c>
      <c r="H6" s="177" t="s">
        <v>335</v>
      </c>
      <c r="I6" s="95" t="s">
        <v>336</v>
      </c>
      <c r="J6" s="95" t="s">
        <v>337</v>
      </c>
      <c r="K6" s="360" t="s">
        <v>338</v>
      </c>
      <c r="L6" s="361"/>
      <c r="M6" s="361"/>
      <c r="N6" s="361"/>
      <c r="O6" s="361"/>
      <c r="P6" s="361"/>
      <c r="Q6" s="361"/>
      <c r="R6" s="362"/>
      <c r="S6" s="164"/>
      <c r="T6" s="164"/>
      <c r="U6" s="164"/>
      <c r="V6" s="164"/>
      <c r="W6" s="164"/>
      <c r="X6" s="164"/>
      <c r="Y6" s="164"/>
      <c r="Z6" s="164"/>
      <c r="AA6" s="164"/>
      <c r="AB6" s="164"/>
    </row>
    <row r="7" spans="2:56" ht="15" customHeight="1" x14ac:dyDescent="0.25">
      <c r="B7" s="363" t="s">
        <v>54</v>
      </c>
      <c r="C7" s="167" t="s">
        <v>145</v>
      </c>
      <c r="D7" s="179"/>
      <c r="E7" s="180"/>
      <c r="F7" s="179"/>
      <c r="G7" s="180"/>
      <c r="H7" s="104">
        <f>G7-E7</f>
        <v>0</v>
      </c>
      <c r="I7" s="104">
        <f>H7</f>
        <v>0</v>
      </c>
      <c r="J7" s="366">
        <f>SUM(H7:H16)</f>
        <v>0</v>
      </c>
      <c r="K7" s="368"/>
      <c r="L7" s="369"/>
      <c r="M7" s="369"/>
      <c r="N7" s="369"/>
      <c r="O7" s="369"/>
      <c r="P7" s="369"/>
      <c r="Q7" s="369"/>
      <c r="R7" s="370"/>
    </row>
    <row r="8" spans="2:56" ht="15" customHeight="1" x14ac:dyDescent="0.25">
      <c r="B8" s="364"/>
      <c r="C8" s="168" t="s">
        <v>339</v>
      </c>
      <c r="D8" s="195"/>
      <c r="E8" s="181"/>
      <c r="F8" s="195"/>
      <c r="G8" s="181"/>
      <c r="H8" s="103">
        <f t="shared" ref="H8:H16" si="0">G8-E8</f>
        <v>0</v>
      </c>
      <c r="I8" s="103">
        <f>SUM(H7:H8)</f>
        <v>0</v>
      </c>
      <c r="J8" s="366"/>
      <c r="K8" s="249"/>
      <c r="L8" s="249"/>
      <c r="M8" s="249"/>
      <c r="N8" s="249"/>
      <c r="O8" s="249"/>
      <c r="P8" s="249"/>
      <c r="Q8" s="249"/>
      <c r="R8" s="249"/>
    </row>
    <row r="9" spans="2:56" ht="15" customHeight="1" x14ac:dyDescent="0.25">
      <c r="B9" s="364"/>
      <c r="C9" s="167" t="s">
        <v>266</v>
      </c>
      <c r="D9" s="179"/>
      <c r="E9" s="180"/>
      <c r="F9" s="180"/>
      <c r="G9" s="180"/>
      <c r="H9" s="104">
        <f t="shared" si="0"/>
        <v>0</v>
      </c>
      <c r="I9" s="104">
        <f>SUM(H7:H9)</f>
        <v>0</v>
      </c>
      <c r="J9" s="366"/>
      <c r="K9" s="368"/>
      <c r="L9" s="369"/>
      <c r="M9" s="369"/>
      <c r="N9" s="369"/>
      <c r="O9" s="369"/>
      <c r="P9" s="369"/>
      <c r="Q9" s="369"/>
      <c r="R9" s="370"/>
    </row>
    <row r="10" spans="2:56" ht="15" customHeight="1" x14ac:dyDescent="0.25">
      <c r="B10" s="364"/>
      <c r="C10" s="168" t="s">
        <v>340</v>
      </c>
      <c r="D10" s="181"/>
      <c r="E10" s="181"/>
      <c r="F10" s="182"/>
      <c r="G10" s="183"/>
      <c r="H10" s="103">
        <f t="shared" si="0"/>
        <v>0</v>
      </c>
      <c r="I10" s="103">
        <f>SUM(H7:H10)</f>
        <v>0</v>
      </c>
      <c r="J10" s="366"/>
      <c r="K10" s="371"/>
      <c r="L10" s="372"/>
      <c r="M10" s="372"/>
      <c r="N10" s="372"/>
      <c r="O10" s="372"/>
      <c r="P10" s="372"/>
      <c r="Q10" s="372"/>
      <c r="R10" s="373"/>
    </row>
    <row r="11" spans="2:56" ht="15" customHeight="1" x14ac:dyDescent="0.25">
      <c r="B11" s="364"/>
      <c r="C11" s="167" t="s">
        <v>139</v>
      </c>
      <c r="D11" s="180"/>
      <c r="E11" s="180"/>
      <c r="F11" s="180"/>
      <c r="G11" s="180"/>
      <c r="H11" s="104">
        <f t="shared" si="0"/>
        <v>0</v>
      </c>
      <c r="I11" s="104">
        <f>SUM(H7:H11)</f>
        <v>0</v>
      </c>
      <c r="J11" s="366"/>
      <c r="K11" s="368"/>
      <c r="L11" s="369"/>
      <c r="M11" s="369"/>
      <c r="N11" s="369"/>
      <c r="O11" s="369"/>
      <c r="P11" s="369"/>
      <c r="Q11" s="369"/>
      <c r="R11" s="370"/>
    </row>
    <row r="12" spans="2:56" ht="15.75" customHeight="1" x14ac:dyDescent="0.25">
      <c r="B12" s="364"/>
      <c r="C12" s="165" t="s">
        <v>52</v>
      </c>
      <c r="D12" s="184"/>
      <c r="E12" s="185"/>
      <c r="F12" s="185"/>
      <c r="G12" s="185"/>
      <c r="H12" s="166">
        <f t="shared" si="0"/>
        <v>0</v>
      </c>
      <c r="I12" s="166">
        <f>SUM(H7:H12)</f>
        <v>0</v>
      </c>
      <c r="J12" s="366"/>
      <c r="K12" s="371"/>
      <c r="L12" s="372"/>
      <c r="M12" s="372"/>
      <c r="N12" s="372"/>
      <c r="O12" s="372"/>
      <c r="P12" s="372"/>
      <c r="Q12" s="372"/>
      <c r="R12" s="373"/>
    </row>
    <row r="13" spans="2:56" ht="15" customHeight="1" x14ac:dyDescent="0.25">
      <c r="B13" s="364"/>
      <c r="C13" s="167" t="s">
        <v>341</v>
      </c>
      <c r="D13" s="180"/>
      <c r="E13" s="180"/>
      <c r="F13" s="180"/>
      <c r="G13" s="180"/>
      <c r="H13" s="104">
        <f t="shared" si="0"/>
        <v>0</v>
      </c>
      <c r="I13" s="104">
        <f>SUM(H7:H13)</f>
        <v>0</v>
      </c>
      <c r="J13" s="366"/>
      <c r="K13" s="368"/>
      <c r="L13" s="369"/>
      <c r="M13" s="369"/>
      <c r="N13" s="369"/>
      <c r="O13" s="369"/>
      <c r="P13" s="369"/>
      <c r="Q13" s="369"/>
      <c r="R13" s="370"/>
    </row>
    <row r="14" spans="2:56" ht="15" customHeight="1" x14ac:dyDescent="0.25">
      <c r="B14" s="364"/>
      <c r="C14" s="165" t="s">
        <v>182</v>
      </c>
      <c r="D14" s="184"/>
      <c r="E14" s="185"/>
      <c r="F14" s="185"/>
      <c r="G14" s="185"/>
      <c r="H14" s="166">
        <f t="shared" si="0"/>
        <v>0</v>
      </c>
      <c r="I14" s="166">
        <f>SUM(H7:H14)</f>
        <v>0</v>
      </c>
      <c r="J14" s="366"/>
      <c r="K14" s="371"/>
      <c r="L14" s="372"/>
      <c r="M14" s="372"/>
      <c r="N14" s="372"/>
      <c r="O14" s="372"/>
      <c r="P14" s="372"/>
      <c r="Q14" s="372"/>
      <c r="R14" s="373"/>
    </row>
    <row r="15" spans="2:56" ht="15" customHeight="1" x14ac:dyDescent="0.25">
      <c r="B15" s="364"/>
      <c r="C15" s="169" t="s">
        <v>318</v>
      </c>
      <c r="D15" s="180"/>
      <c r="E15" s="180"/>
      <c r="F15" s="180"/>
      <c r="G15" s="180"/>
      <c r="H15" s="104">
        <f t="shared" si="0"/>
        <v>0</v>
      </c>
      <c r="I15" s="104">
        <f>SUM(H7:H15)</f>
        <v>0</v>
      </c>
      <c r="J15" s="366"/>
      <c r="K15" s="368"/>
      <c r="L15" s="377"/>
      <c r="M15" s="377"/>
      <c r="N15" s="377"/>
      <c r="O15" s="377"/>
      <c r="P15" s="377"/>
      <c r="Q15" s="377"/>
      <c r="R15" s="378"/>
    </row>
    <row r="16" spans="2:56" ht="15.75" customHeight="1" thickBot="1" x14ac:dyDescent="0.3">
      <c r="B16" s="365"/>
      <c r="C16" s="106" t="s">
        <v>346</v>
      </c>
      <c r="D16" s="186"/>
      <c r="E16" s="186"/>
      <c r="F16" s="187"/>
      <c r="G16" s="188"/>
      <c r="H16" s="178">
        <f t="shared" si="0"/>
        <v>0</v>
      </c>
      <c r="I16" s="178">
        <f>SUM(H7:H16)</f>
        <v>0</v>
      </c>
      <c r="J16" s="367"/>
      <c r="K16" s="374"/>
      <c r="L16" s="375"/>
      <c r="M16" s="375"/>
      <c r="N16" s="375"/>
      <c r="O16" s="375"/>
      <c r="P16" s="375"/>
      <c r="Q16" s="375"/>
      <c r="R16" s="376"/>
    </row>
    <row r="17" ht="0.75" customHeight="1" x14ac:dyDescent="0.25"/>
    <row r="18" ht="15.75" customHeight="1" x14ac:dyDescent="0.25"/>
  </sheetData>
  <sheetProtection password="C698" sheet="1" objects="1" scenarios="1"/>
  <mergeCells count="14">
    <mergeCell ref="B2:BD3"/>
    <mergeCell ref="H5:I5"/>
    <mergeCell ref="K6:R6"/>
    <mergeCell ref="B7:B16"/>
    <mergeCell ref="J7:J16"/>
    <mergeCell ref="K7:R7"/>
    <mergeCell ref="K14:R14"/>
    <mergeCell ref="K9:R9"/>
    <mergeCell ref="K10:R10"/>
    <mergeCell ref="K11:R11"/>
    <mergeCell ref="K12:R12"/>
    <mergeCell ref="K13:R13"/>
    <mergeCell ref="K16:R16"/>
    <mergeCell ref="K15:R15"/>
  </mergeCells>
  <conditionalFormatting sqref="J7">
    <cfRule type="cellIs" dxfId="15" priority="5" operator="greaterThan">
      <formula>0</formula>
    </cfRule>
    <cfRule type="cellIs" dxfId="14" priority="6" operator="lessThan">
      <formula>0</formula>
    </cfRule>
  </conditionalFormatting>
  <conditionalFormatting sqref="H7:I16">
    <cfRule type="cellIs" dxfId="13" priority="3" operator="lessThan">
      <formula>0</formula>
    </cfRule>
    <cfRule type="cellIs" dxfId="12" priority="4" operator="greaterThan">
      <formula>0</formula>
    </cfRule>
  </conditionalFormatting>
  <pageMargins left="0.511811024" right="0.511811024" top="0.78740157499999996" bottom="0.78740157499999996" header="0.31496062000000002" footer="0.31496062000000002"/>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dimension ref="A1:K100"/>
  <sheetViews>
    <sheetView showGridLines="0" zoomScale="90" zoomScaleNormal="90" workbookViewId="0">
      <pane xSplit="2" ySplit="7" topLeftCell="C8" activePane="bottomRight" state="frozen"/>
      <selection pane="topRight" activeCell="C1" sqref="C1"/>
      <selection pane="bottomLeft" activeCell="A8" sqref="A8"/>
      <selection pane="bottomRight" activeCell="G12" sqref="G12"/>
    </sheetView>
  </sheetViews>
  <sheetFormatPr defaultRowHeight="15" x14ac:dyDescent="0.25"/>
  <cols>
    <col min="1" max="1" width="2.5703125" style="71" customWidth="1"/>
    <col min="2" max="2" width="17.7109375" style="71" customWidth="1"/>
    <col min="3" max="3" width="18.42578125" style="71" customWidth="1"/>
    <col min="4" max="4" width="80.28515625" style="71" customWidth="1"/>
    <col min="5" max="5" width="9.7109375" style="71" customWidth="1"/>
    <col min="6" max="6" width="40.140625" style="71" customWidth="1"/>
    <col min="7" max="7" width="8.28515625" style="71" customWidth="1"/>
    <col min="8" max="16384" width="9.140625" style="71"/>
  </cols>
  <sheetData>
    <row r="1" spans="2:11" s="93" customFormat="1" ht="15" customHeight="1" x14ac:dyDescent="0.25"/>
    <row r="2" spans="2:11" s="93" customFormat="1" ht="15" customHeight="1" x14ac:dyDescent="0.25">
      <c r="C2" s="443" t="s">
        <v>65</v>
      </c>
      <c r="D2" s="443"/>
      <c r="E2" s="443"/>
      <c r="F2" s="443"/>
      <c r="G2" s="443"/>
      <c r="H2" s="443"/>
      <c r="I2" s="443"/>
      <c r="J2" s="94"/>
      <c r="K2" s="94"/>
    </row>
    <row r="3" spans="2:11" s="93" customFormat="1" ht="15" customHeight="1" x14ac:dyDescent="0.25">
      <c r="C3" s="443"/>
      <c r="D3" s="443"/>
      <c r="E3" s="443"/>
      <c r="F3" s="443"/>
      <c r="G3" s="443"/>
      <c r="H3" s="443"/>
      <c r="I3" s="443"/>
      <c r="J3" s="94"/>
      <c r="K3" s="94"/>
    </row>
    <row r="4" spans="2:11" s="93" customFormat="1" ht="15" customHeight="1" x14ac:dyDescent="0.25"/>
    <row r="5" spans="2:11" ht="4.5" customHeight="1" x14ac:dyDescent="0.25"/>
    <row r="6" spans="2:11" ht="3" customHeight="1" thickBot="1" x14ac:dyDescent="0.3"/>
    <row r="7" spans="2:11" ht="35.25" customHeight="1" thickBot="1" x14ac:dyDescent="0.3">
      <c r="B7" s="113" t="s">
        <v>93</v>
      </c>
      <c r="C7" s="97" t="s">
        <v>96</v>
      </c>
      <c r="D7" s="98" t="s">
        <v>94</v>
      </c>
      <c r="E7" s="95" t="s">
        <v>245</v>
      </c>
      <c r="F7" s="97" t="s">
        <v>314</v>
      </c>
      <c r="G7" s="98" t="s">
        <v>95</v>
      </c>
      <c r="H7" s="98" t="s">
        <v>246</v>
      </c>
      <c r="I7" s="105" t="s">
        <v>315</v>
      </c>
      <c r="J7" s="107">
        <v>0</v>
      </c>
    </row>
    <row r="8" spans="2:11" ht="21.75" customHeight="1" x14ac:dyDescent="0.25">
      <c r="B8" s="254" t="s">
        <v>145</v>
      </c>
      <c r="C8" s="448" t="s">
        <v>146</v>
      </c>
      <c r="D8" s="112" t="s">
        <v>147</v>
      </c>
      <c r="E8" s="122" t="s">
        <v>316</v>
      </c>
      <c r="F8" s="445"/>
      <c r="G8" s="123"/>
      <c r="H8" s="413" t="e">
        <f>AVERAGE(G8:G12)</f>
        <v>#DIV/0!</v>
      </c>
      <c r="I8" s="254" t="e">
        <f>AVERAGE(H8:H24)</f>
        <v>#DIV/0!</v>
      </c>
      <c r="J8" s="107">
        <v>1</v>
      </c>
      <c r="K8" s="107" t="s">
        <v>316</v>
      </c>
    </row>
    <row r="9" spans="2:11" ht="21.75" customHeight="1" x14ac:dyDescent="0.25">
      <c r="B9" s="279"/>
      <c r="C9" s="392"/>
      <c r="D9" s="102" t="s">
        <v>148</v>
      </c>
      <c r="E9" s="122" t="s">
        <v>317</v>
      </c>
      <c r="F9" s="434"/>
      <c r="G9" s="124"/>
      <c r="H9" s="404"/>
      <c r="I9" s="279"/>
      <c r="J9" s="107">
        <v>2</v>
      </c>
      <c r="K9" s="107" t="s">
        <v>317</v>
      </c>
    </row>
    <row r="10" spans="2:11" ht="21.75" customHeight="1" x14ac:dyDescent="0.25">
      <c r="B10" s="279"/>
      <c r="C10" s="392"/>
      <c r="D10" s="102" t="s">
        <v>149</v>
      </c>
      <c r="E10" s="122"/>
      <c r="F10" s="434"/>
      <c r="G10" s="124"/>
      <c r="H10" s="404"/>
      <c r="I10" s="279"/>
      <c r="J10" s="107">
        <v>3</v>
      </c>
    </row>
    <row r="11" spans="2:11" ht="23.25" customHeight="1" x14ac:dyDescent="0.25">
      <c r="B11" s="279"/>
      <c r="C11" s="392"/>
      <c r="D11" s="102" t="s">
        <v>150</v>
      </c>
      <c r="E11" s="122"/>
      <c r="F11" s="434"/>
      <c r="G11" s="124"/>
      <c r="H11" s="404"/>
      <c r="I11" s="279"/>
      <c r="J11" s="107">
        <v>4</v>
      </c>
    </row>
    <row r="12" spans="2:11" ht="23.25" customHeight="1" x14ac:dyDescent="0.25">
      <c r="B12" s="279"/>
      <c r="C12" s="392"/>
      <c r="D12" s="102" t="s">
        <v>151</v>
      </c>
      <c r="E12" s="122"/>
      <c r="F12" s="434"/>
      <c r="G12" s="124"/>
      <c r="H12" s="405"/>
      <c r="I12" s="279"/>
      <c r="J12" s="107">
        <v>5</v>
      </c>
    </row>
    <row r="13" spans="2:11" ht="31.5" customHeight="1" x14ac:dyDescent="0.25">
      <c r="B13" s="279"/>
      <c r="C13" s="394" t="s">
        <v>152</v>
      </c>
      <c r="D13" s="99" t="s">
        <v>244</v>
      </c>
      <c r="E13" s="122"/>
      <c r="F13" s="395"/>
      <c r="G13" s="125"/>
      <c r="H13" s="406" t="e">
        <f>AVERAGE(G13:G14)</f>
        <v>#DIV/0!</v>
      </c>
      <c r="I13" s="279"/>
      <c r="J13" s="107">
        <v>6</v>
      </c>
    </row>
    <row r="14" spans="2:11" ht="23.25" customHeight="1" x14ac:dyDescent="0.25">
      <c r="B14" s="279"/>
      <c r="C14" s="421"/>
      <c r="D14" s="99" t="s">
        <v>251</v>
      </c>
      <c r="E14" s="122"/>
      <c r="F14" s="397"/>
      <c r="G14" s="125"/>
      <c r="H14" s="408"/>
      <c r="I14" s="279"/>
      <c r="J14" s="107">
        <v>7</v>
      </c>
    </row>
    <row r="15" spans="2:11" ht="23.25" customHeight="1" x14ac:dyDescent="0.25">
      <c r="B15" s="279"/>
      <c r="C15" s="366" t="s">
        <v>153</v>
      </c>
      <c r="D15" s="100" t="s">
        <v>247</v>
      </c>
      <c r="E15" s="122"/>
      <c r="F15" s="446"/>
      <c r="G15" s="126"/>
      <c r="H15" s="414" t="e">
        <f>AVERAGE(G15:G17)</f>
        <v>#DIV/0!</v>
      </c>
      <c r="I15" s="279"/>
      <c r="J15" s="107">
        <v>8</v>
      </c>
    </row>
    <row r="16" spans="2:11" ht="23.25" customHeight="1" x14ac:dyDescent="0.25">
      <c r="B16" s="279"/>
      <c r="C16" s="366"/>
      <c r="D16" s="100" t="s">
        <v>248</v>
      </c>
      <c r="E16" s="122"/>
      <c r="F16" s="446"/>
      <c r="G16" s="126"/>
      <c r="H16" s="415"/>
      <c r="I16" s="279"/>
      <c r="J16" s="107">
        <v>9</v>
      </c>
    </row>
    <row r="17" spans="2:10" ht="23.25" customHeight="1" x14ac:dyDescent="0.25">
      <c r="B17" s="279"/>
      <c r="C17" s="366"/>
      <c r="D17" s="100" t="s">
        <v>249</v>
      </c>
      <c r="E17" s="122"/>
      <c r="F17" s="446"/>
      <c r="G17" s="126"/>
      <c r="H17" s="429"/>
      <c r="I17" s="279"/>
      <c r="J17" s="107">
        <v>10</v>
      </c>
    </row>
    <row r="18" spans="2:10" ht="30.75" customHeight="1" x14ac:dyDescent="0.25">
      <c r="B18" s="279"/>
      <c r="C18" s="393" t="s">
        <v>154</v>
      </c>
      <c r="D18" s="99" t="s">
        <v>290</v>
      </c>
      <c r="E18" s="122"/>
      <c r="F18" s="435"/>
      <c r="G18" s="125"/>
      <c r="H18" s="406" t="e">
        <f>AVERAGE(G18:G19)</f>
        <v>#DIV/0!</v>
      </c>
      <c r="I18" s="279"/>
    </row>
    <row r="19" spans="2:10" ht="23.25" customHeight="1" x14ac:dyDescent="0.25">
      <c r="B19" s="279"/>
      <c r="C19" s="393"/>
      <c r="D19" s="99" t="s">
        <v>291</v>
      </c>
      <c r="E19" s="122"/>
      <c r="F19" s="435"/>
      <c r="G19" s="125"/>
      <c r="H19" s="407"/>
      <c r="I19" s="279"/>
    </row>
    <row r="20" spans="2:10" ht="23.25" customHeight="1" x14ac:dyDescent="0.25">
      <c r="B20" s="279"/>
      <c r="C20" s="422" t="s">
        <v>155</v>
      </c>
      <c r="D20" s="100" t="s">
        <v>252</v>
      </c>
      <c r="E20" s="122"/>
      <c r="F20" s="127"/>
      <c r="G20" s="126"/>
      <c r="H20" s="414" t="e">
        <f>AVERAGE(G20:G21)</f>
        <v>#DIV/0!</v>
      </c>
      <c r="I20" s="279"/>
    </row>
    <row r="21" spans="2:10" ht="23.25" customHeight="1" x14ac:dyDescent="0.25">
      <c r="B21" s="279"/>
      <c r="C21" s="423"/>
      <c r="D21" s="100" t="s">
        <v>253</v>
      </c>
      <c r="E21" s="122"/>
      <c r="F21" s="127"/>
      <c r="G21" s="126"/>
      <c r="H21" s="429"/>
      <c r="I21" s="279"/>
    </row>
    <row r="22" spans="2:10" ht="23.25" customHeight="1" x14ac:dyDescent="0.25">
      <c r="B22" s="279"/>
      <c r="C22" s="393" t="s">
        <v>156</v>
      </c>
      <c r="D22" s="99" t="s">
        <v>254</v>
      </c>
      <c r="E22" s="122"/>
      <c r="F22" s="435"/>
      <c r="G22" s="125"/>
      <c r="H22" s="406" t="e">
        <f>AVERAGE(G22:G24)</f>
        <v>#DIV/0!</v>
      </c>
      <c r="I22" s="279"/>
    </row>
    <row r="23" spans="2:10" ht="23.25" customHeight="1" x14ac:dyDescent="0.25">
      <c r="B23" s="279"/>
      <c r="C23" s="393"/>
      <c r="D23" s="99" t="s">
        <v>255</v>
      </c>
      <c r="E23" s="122"/>
      <c r="F23" s="435"/>
      <c r="G23" s="125"/>
      <c r="H23" s="407"/>
      <c r="I23" s="279"/>
    </row>
    <row r="24" spans="2:10" ht="23.25" customHeight="1" thickBot="1" x14ac:dyDescent="0.3">
      <c r="B24" s="257"/>
      <c r="C24" s="430"/>
      <c r="D24" s="111" t="s">
        <v>157</v>
      </c>
      <c r="E24" s="122"/>
      <c r="F24" s="447"/>
      <c r="G24" s="128"/>
      <c r="H24" s="410"/>
      <c r="I24" s="257"/>
    </row>
    <row r="25" spans="2:10" s="96" customFormat="1" ht="23.25" customHeight="1" x14ac:dyDescent="0.25">
      <c r="B25" s="254" t="s">
        <v>161</v>
      </c>
      <c r="C25" s="424" t="s">
        <v>272</v>
      </c>
      <c r="D25" s="110" t="s">
        <v>256</v>
      </c>
      <c r="E25" s="122"/>
      <c r="F25" s="417"/>
      <c r="G25" s="129"/>
      <c r="H25" s="426" t="e">
        <f>AVERAGE(G25:G28)</f>
        <v>#DIV/0!</v>
      </c>
      <c r="I25" s="254" t="e">
        <f>AVERAGE(H25:H30)</f>
        <v>#DIV/0!</v>
      </c>
    </row>
    <row r="26" spans="2:10" s="96" customFormat="1" ht="23.25" customHeight="1" x14ac:dyDescent="0.25">
      <c r="B26" s="279"/>
      <c r="C26" s="425"/>
      <c r="D26" s="100" t="s">
        <v>257</v>
      </c>
      <c r="E26" s="122"/>
      <c r="F26" s="418"/>
      <c r="G26" s="126"/>
      <c r="H26" s="427"/>
      <c r="I26" s="279"/>
    </row>
    <row r="27" spans="2:10" s="96" customFormat="1" ht="23.25" customHeight="1" x14ac:dyDescent="0.25">
      <c r="B27" s="279"/>
      <c r="C27" s="425"/>
      <c r="D27" s="100" t="s">
        <v>258</v>
      </c>
      <c r="E27" s="122"/>
      <c r="F27" s="418"/>
      <c r="G27" s="126"/>
      <c r="H27" s="427"/>
      <c r="I27" s="279"/>
    </row>
    <row r="28" spans="2:10" s="96" customFormat="1" ht="23.25" customHeight="1" x14ac:dyDescent="0.25">
      <c r="B28" s="279"/>
      <c r="C28" s="425"/>
      <c r="D28" s="109" t="s">
        <v>259</v>
      </c>
      <c r="E28" s="122"/>
      <c r="F28" s="418"/>
      <c r="G28" s="130"/>
      <c r="H28" s="428"/>
      <c r="I28" s="279"/>
    </row>
    <row r="29" spans="2:10" s="96" customFormat="1" ht="23.25" customHeight="1" x14ac:dyDescent="0.25">
      <c r="B29" s="279"/>
      <c r="C29" s="393" t="s">
        <v>261</v>
      </c>
      <c r="D29" s="99" t="s">
        <v>160</v>
      </c>
      <c r="E29" s="122"/>
      <c r="F29" s="395"/>
      <c r="G29" s="131"/>
      <c r="H29" s="406" t="e">
        <f>AVERAGE(G29:G30)</f>
        <v>#DIV/0!</v>
      </c>
      <c r="I29" s="279"/>
    </row>
    <row r="30" spans="2:10" s="96" customFormat="1" ht="23.25" customHeight="1" thickBot="1" x14ac:dyDescent="0.3">
      <c r="B30" s="257"/>
      <c r="C30" s="430"/>
      <c r="D30" s="111" t="s">
        <v>260</v>
      </c>
      <c r="E30" s="122"/>
      <c r="F30" s="420"/>
      <c r="G30" s="132"/>
      <c r="H30" s="410"/>
      <c r="I30" s="279"/>
    </row>
    <row r="31" spans="2:10" ht="23.25" customHeight="1" x14ac:dyDescent="0.25">
      <c r="B31" s="254" t="s">
        <v>266</v>
      </c>
      <c r="C31" s="424" t="s">
        <v>262</v>
      </c>
      <c r="D31" s="110" t="s">
        <v>263</v>
      </c>
      <c r="E31" s="122"/>
      <c r="F31" s="417"/>
      <c r="G31" s="129"/>
      <c r="H31" s="449" t="e">
        <f>AVERAGE(G31:G34)</f>
        <v>#DIV/0!</v>
      </c>
      <c r="I31" s="254" t="e">
        <f>AVERAGE(H31:H38)</f>
        <v>#DIV/0!</v>
      </c>
    </row>
    <row r="32" spans="2:10" ht="23.25" customHeight="1" x14ac:dyDescent="0.25">
      <c r="B32" s="279"/>
      <c r="C32" s="425"/>
      <c r="D32" s="100" t="s">
        <v>264</v>
      </c>
      <c r="E32" s="122"/>
      <c r="F32" s="418"/>
      <c r="G32" s="126"/>
      <c r="H32" s="415"/>
      <c r="I32" s="279"/>
    </row>
    <row r="33" spans="2:10" ht="23.25" customHeight="1" x14ac:dyDescent="0.25">
      <c r="B33" s="279"/>
      <c r="C33" s="425"/>
      <c r="D33" s="100" t="s">
        <v>265</v>
      </c>
      <c r="E33" s="122"/>
      <c r="F33" s="418"/>
      <c r="G33" s="126"/>
      <c r="H33" s="415"/>
      <c r="I33" s="279"/>
    </row>
    <row r="34" spans="2:10" ht="23.25" customHeight="1" x14ac:dyDescent="0.25">
      <c r="B34" s="279"/>
      <c r="C34" s="423"/>
      <c r="D34" s="100" t="s">
        <v>158</v>
      </c>
      <c r="E34" s="122"/>
      <c r="F34" s="419"/>
      <c r="G34" s="126"/>
      <c r="H34" s="429"/>
      <c r="I34" s="279"/>
    </row>
    <row r="35" spans="2:10" ht="30.75" customHeight="1" x14ac:dyDescent="0.25">
      <c r="B35" s="279"/>
      <c r="C35" s="101" t="s">
        <v>267</v>
      </c>
      <c r="D35" s="99" t="s">
        <v>268</v>
      </c>
      <c r="E35" s="122"/>
      <c r="F35" s="131"/>
      <c r="G35" s="125"/>
      <c r="H35" s="117" t="e">
        <f>AVERAGE(G35)</f>
        <v>#DIV/0!</v>
      </c>
      <c r="I35" s="279"/>
    </row>
    <row r="36" spans="2:10" ht="23.25" customHeight="1" x14ac:dyDescent="0.25">
      <c r="B36" s="279"/>
      <c r="C36" s="422" t="s">
        <v>159</v>
      </c>
      <c r="D36" s="100" t="s">
        <v>269</v>
      </c>
      <c r="E36" s="122"/>
      <c r="F36" s="431"/>
      <c r="G36" s="126"/>
      <c r="H36" s="414" t="e">
        <f>AVERAGE(G36:G38)</f>
        <v>#DIV/0!</v>
      </c>
      <c r="I36" s="279"/>
    </row>
    <row r="37" spans="2:10" ht="23.25" customHeight="1" x14ac:dyDescent="0.25">
      <c r="B37" s="279"/>
      <c r="C37" s="425"/>
      <c r="D37" s="102" t="s">
        <v>270</v>
      </c>
      <c r="E37" s="122"/>
      <c r="F37" s="418"/>
      <c r="G37" s="124"/>
      <c r="H37" s="415"/>
      <c r="I37" s="279"/>
    </row>
    <row r="38" spans="2:10" ht="23.25" customHeight="1" thickBot="1" x14ac:dyDescent="0.3">
      <c r="B38" s="257"/>
      <c r="C38" s="450"/>
      <c r="D38" s="106" t="s">
        <v>271</v>
      </c>
      <c r="E38" s="122"/>
      <c r="F38" s="432"/>
      <c r="G38" s="133"/>
      <c r="H38" s="416"/>
      <c r="I38" s="411"/>
    </row>
    <row r="39" spans="2:10" ht="23.25" customHeight="1" x14ac:dyDescent="0.25">
      <c r="B39" s="436" t="s">
        <v>161</v>
      </c>
      <c r="C39" s="451" t="s">
        <v>275</v>
      </c>
      <c r="D39" s="115" t="s">
        <v>273</v>
      </c>
      <c r="E39" s="122"/>
      <c r="F39" s="433"/>
      <c r="G39" s="134"/>
      <c r="H39" s="409" t="e">
        <f>AVERAGE(G39:G41)</f>
        <v>#DIV/0!</v>
      </c>
      <c r="I39" s="412" t="e">
        <f>AVERAGE(H39)</f>
        <v>#DIV/0!</v>
      </c>
    </row>
    <row r="40" spans="2:10" ht="23.25" customHeight="1" x14ac:dyDescent="0.25">
      <c r="B40" s="437"/>
      <c r="C40" s="442"/>
      <c r="D40" s="99" t="s">
        <v>162</v>
      </c>
      <c r="E40" s="122"/>
      <c r="F40" s="396"/>
      <c r="G40" s="131"/>
      <c r="H40" s="407"/>
      <c r="I40" s="279"/>
    </row>
    <row r="41" spans="2:10" ht="23.25" customHeight="1" thickBot="1" x14ac:dyDescent="0.3">
      <c r="B41" s="438"/>
      <c r="C41" s="452"/>
      <c r="D41" s="111" t="s">
        <v>274</v>
      </c>
      <c r="E41" s="122"/>
      <c r="F41" s="420"/>
      <c r="G41" s="132"/>
      <c r="H41" s="410"/>
      <c r="I41" s="279"/>
    </row>
    <row r="42" spans="2:10" ht="23.25" customHeight="1" x14ac:dyDescent="0.25">
      <c r="B42" s="279" t="s">
        <v>139</v>
      </c>
      <c r="C42" s="441" t="s">
        <v>140</v>
      </c>
      <c r="D42" s="116" t="s">
        <v>141</v>
      </c>
      <c r="E42" s="122"/>
      <c r="F42" s="444"/>
      <c r="G42" s="135"/>
      <c r="H42" s="404" t="e">
        <f>AVERAGE(G42:G44)</f>
        <v>#DIV/0!</v>
      </c>
      <c r="I42" s="254" t="e">
        <f>AVERAGE(H42:H49)</f>
        <v>#DIV/0!</v>
      </c>
      <c r="J42" s="107">
        <v>1</v>
      </c>
    </row>
    <row r="43" spans="2:10" ht="23.25" customHeight="1" x14ac:dyDescent="0.25">
      <c r="B43" s="279"/>
      <c r="C43" s="392"/>
      <c r="D43" s="102" t="s">
        <v>242</v>
      </c>
      <c r="E43" s="122"/>
      <c r="F43" s="434"/>
      <c r="G43" s="124"/>
      <c r="H43" s="404"/>
      <c r="I43" s="279"/>
      <c r="J43" s="107">
        <v>2</v>
      </c>
    </row>
    <row r="44" spans="2:10" ht="23.25" customHeight="1" x14ac:dyDescent="0.25">
      <c r="B44" s="279"/>
      <c r="C44" s="392"/>
      <c r="D44" s="102" t="s">
        <v>142</v>
      </c>
      <c r="E44" s="122"/>
      <c r="F44" s="434"/>
      <c r="G44" s="124"/>
      <c r="H44" s="405"/>
      <c r="I44" s="279"/>
      <c r="J44" s="107">
        <v>3</v>
      </c>
    </row>
    <row r="45" spans="2:10" ht="23.25" customHeight="1" x14ac:dyDescent="0.25">
      <c r="B45" s="279"/>
      <c r="C45" s="393" t="s">
        <v>241</v>
      </c>
      <c r="D45" s="99" t="s">
        <v>238</v>
      </c>
      <c r="E45" s="122"/>
      <c r="F45" s="435"/>
      <c r="G45" s="125"/>
      <c r="H45" s="406" t="e">
        <f>AVERAGE(G45:G46)</f>
        <v>#DIV/0!</v>
      </c>
      <c r="I45" s="279"/>
      <c r="J45" s="107">
        <v>4</v>
      </c>
    </row>
    <row r="46" spans="2:10" ht="23.25" customHeight="1" x14ac:dyDescent="0.25">
      <c r="B46" s="279"/>
      <c r="C46" s="393"/>
      <c r="D46" s="99" t="s">
        <v>239</v>
      </c>
      <c r="E46" s="122"/>
      <c r="F46" s="435"/>
      <c r="G46" s="125"/>
      <c r="H46" s="408"/>
      <c r="I46" s="279"/>
      <c r="J46" s="107">
        <v>5</v>
      </c>
    </row>
    <row r="47" spans="2:10" ht="23.25" customHeight="1" x14ac:dyDescent="0.25">
      <c r="B47" s="279"/>
      <c r="C47" s="392" t="s">
        <v>143</v>
      </c>
      <c r="D47" s="102" t="s">
        <v>240</v>
      </c>
      <c r="E47" s="122"/>
      <c r="F47" s="434"/>
      <c r="G47" s="124"/>
      <c r="H47" s="403" t="e">
        <f>AVERAGE(G47:G48)</f>
        <v>#DIV/0!</v>
      </c>
      <c r="I47" s="279"/>
      <c r="J47" s="107">
        <v>6</v>
      </c>
    </row>
    <row r="48" spans="2:10" ht="23.25" customHeight="1" x14ac:dyDescent="0.25">
      <c r="B48" s="279"/>
      <c r="C48" s="392"/>
      <c r="D48" s="102" t="s">
        <v>250</v>
      </c>
      <c r="E48" s="122"/>
      <c r="F48" s="434"/>
      <c r="G48" s="124"/>
      <c r="H48" s="405"/>
      <c r="I48" s="279"/>
      <c r="J48" s="107">
        <v>7</v>
      </c>
    </row>
    <row r="49" spans="2:10" ht="30.75" customHeight="1" thickBot="1" x14ac:dyDescent="0.3">
      <c r="B49" s="257"/>
      <c r="C49" s="114" t="s">
        <v>144</v>
      </c>
      <c r="D49" s="111" t="s">
        <v>243</v>
      </c>
      <c r="E49" s="122"/>
      <c r="F49" s="132"/>
      <c r="G49" s="128"/>
      <c r="H49" s="118" t="e">
        <f>AVERAGE(G49)</f>
        <v>#DIV/0!</v>
      </c>
      <c r="I49" s="411"/>
      <c r="J49" s="107">
        <v>8</v>
      </c>
    </row>
    <row r="50" spans="2:10" ht="23.25" customHeight="1" x14ac:dyDescent="0.25">
      <c r="B50" s="279" t="s">
        <v>52</v>
      </c>
      <c r="C50" s="392" t="s">
        <v>278</v>
      </c>
      <c r="D50" s="102" t="s">
        <v>163</v>
      </c>
      <c r="E50" s="122"/>
      <c r="F50" s="434"/>
      <c r="G50" s="124"/>
      <c r="H50" s="413" t="e">
        <f>AVERAGE(G50:G53)</f>
        <v>#DIV/0!</v>
      </c>
      <c r="I50" s="254" t="e">
        <f>AVERAGE(H50:H57)</f>
        <v>#DIV/0!</v>
      </c>
    </row>
    <row r="51" spans="2:10" ht="23.25" customHeight="1" x14ac:dyDescent="0.25">
      <c r="B51" s="279"/>
      <c r="C51" s="392"/>
      <c r="D51" s="102" t="s">
        <v>164</v>
      </c>
      <c r="E51" s="122"/>
      <c r="F51" s="434"/>
      <c r="G51" s="124"/>
      <c r="H51" s="404"/>
      <c r="I51" s="279"/>
    </row>
    <row r="52" spans="2:10" ht="23.25" customHeight="1" x14ac:dyDescent="0.25">
      <c r="B52" s="279"/>
      <c r="C52" s="392"/>
      <c r="D52" s="102" t="s">
        <v>277</v>
      </c>
      <c r="E52" s="122"/>
      <c r="F52" s="434"/>
      <c r="G52" s="124"/>
      <c r="H52" s="404"/>
      <c r="I52" s="279"/>
    </row>
    <row r="53" spans="2:10" ht="23.25" customHeight="1" x14ac:dyDescent="0.25">
      <c r="B53" s="279"/>
      <c r="C53" s="392"/>
      <c r="D53" s="102" t="s">
        <v>276</v>
      </c>
      <c r="E53" s="122"/>
      <c r="F53" s="434"/>
      <c r="G53" s="124"/>
      <c r="H53" s="405"/>
      <c r="I53" s="279"/>
    </row>
    <row r="54" spans="2:10" ht="23.25" customHeight="1" x14ac:dyDescent="0.25">
      <c r="B54" s="279"/>
      <c r="C54" s="393" t="s">
        <v>165</v>
      </c>
      <c r="D54" s="99" t="s">
        <v>166</v>
      </c>
      <c r="E54" s="122"/>
      <c r="F54" s="435"/>
      <c r="G54" s="125"/>
      <c r="H54" s="406" t="e">
        <f>AVERAGE(G54:G56)</f>
        <v>#DIV/0!</v>
      </c>
      <c r="I54" s="279"/>
    </row>
    <row r="55" spans="2:10" ht="23.25" customHeight="1" x14ac:dyDescent="0.25">
      <c r="B55" s="279"/>
      <c r="C55" s="393"/>
      <c r="D55" s="99" t="s">
        <v>167</v>
      </c>
      <c r="E55" s="122"/>
      <c r="F55" s="435"/>
      <c r="G55" s="125"/>
      <c r="H55" s="407"/>
      <c r="I55" s="279"/>
    </row>
    <row r="56" spans="2:10" ht="23.25" customHeight="1" x14ac:dyDescent="0.25">
      <c r="B56" s="279"/>
      <c r="C56" s="393"/>
      <c r="D56" s="99" t="s">
        <v>279</v>
      </c>
      <c r="E56" s="122"/>
      <c r="F56" s="435"/>
      <c r="G56" s="125"/>
      <c r="H56" s="408"/>
      <c r="I56" s="279"/>
    </row>
    <row r="57" spans="2:10" ht="23.25" customHeight="1" thickBot="1" x14ac:dyDescent="0.3">
      <c r="B57" s="279"/>
      <c r="C57" s="392" t="s">
        <v>280</v>
      </c>
      <c r="D57" s="102" t="s">
        <v>168</v>
      </c>
      <c r="E57" s="122"/>
      <c r="F57" s="434"/>
      <c r="G57" s="124"/>
      <c r="H57" s="119" t="e">
        <f>AVERAGE(G57)</f>
        <v>#DIV/0!</v>
      </c>
      <c r="I57" s="411"/>
    </row>
    <row r="58" spans="2:10" ht="23.25" customHeight="1" x14ac:dyDescent="0.25">
      <c r="B58" s="436" t="s">
        <v>53</v>
      </c>
      <c r="C58" s="393" t="s">
        <v>283</v>
      </c>
      <c r="D58" s="99" t="s">
        <v>285</v>
      </c>
      <c r="E58" s="122"/>
      <c r="F58" s="435"/>
      <c r="G58" s="125"/>
      <c r="H58" s="406" t="e">
        <f>AVERAGE(G58:G60)</f>
        <v>#DIV/0!</v>
      </c>
      <c r="I58" s="254" t="e">
        <f>AVERAGE(H58:H71)</f>
        <v>#DIV/0!</v>
      </c>
    </row>
    <row r="59" spans="2:10" ht="23.25" customHeight="1" x14ac:dyDescent="0.25">
      <c r="B59" s="437"/>
      <c r="C59" s="393"/>
      <c r="D59" s="99" t="s">
        <v>282</v>
      </c>
      <c r="E59" s="122"/>
      <c r="F59" s="435"/>
      <c r="G59" s="125"/>
      <c r="H59" s="407"/>
      <c r="I59" s="279"/>
    </row>
    <row r="60" spans="2:10" ht="23.25" customHeight="1" x14ac:dyDescent="0.25">
      <c r="B60" s="437"/>
      <c r="C60" s="393"/>
      <c r="D60" s="99" t="s">
        <v>281</v>
      </c>
      <c r="E60" s="122"/>
      <c r="F60" s="435"/>
      <c r="G60" s="125"/>
      <c r="H60" s="407"/>
      <c r="I60" s="279"/>
    </row>
    <row r="61" spans="2:10" ht="21.75" customHeight="1" x14ac:dyDescent="0.25">
      <c r="B61" s="437"/>
      <c r="C61" s="392" t="s">
        <v>284</v>
      </c>
      <c r="D61" s="102" t="s">
        <v>286</v>
      </c>
      <c r="E61" s="122"/>
      <c r="F61" s="434"/>
      <c r="G61" s="124"/>
      <c r="H61" s="403" t="e">
        <f>AVERAGE(G61:G62)</f>
        <v>#DIV/0!</v>
      </c>
      <c r="I61" s="279"/>
    </row>
    <row r="62" spans="2:10" ht="21.75" customHeight="1" x14ac:dyDescent="0.25">
      <c r="B62" s="437"/>
      <c r="C62" s="392"/>
      <c r="D62" s="102" t="s">
        <v>287</v>
      </c>
      <c r="E62" s="122"/>
      <c r="F62" s="434"/>
      <c r="G62" s="124"/>
      <c r="H62" s="404"/>
      <c r="I62" s="279"/>
    </row>
    <row r="63" spans="2:10" ht="21.75" customHeight="1" x14ac:dyDescent="0.25">
      <c r="B63" s="437"/>
      <c r="C63" s="393" t="s">
        <v>294</v>
      </c>
      <c r="D63" s="99" t="s">
        <v>288</v>
      </c>
      <c r="E63" s="122"/>
      <c r="F63" s="435"/>
      <c r="G63" s="125"/>
      <c r="H63" s="406" t="e">
        <f>AVERAGE(G63:G64)</f>
        <v>#DIV/0!</v>
      </c>
      <c r="I63" s="279"/>
    </row>
    <row r="64" spans="2:10" ht="21.75" customHeight="1" x14ac:dyDescent="0.25">
      <c r="B64" s="437"/>
      <c r="C64" s="393"/>
      <c r="D64" s="99" t="s">
        <v>289</v>
      </c>
      <c r="E64" s="122"/>
      <c r="F64" s="435"/>
      <c r="G64" s="125"/>
      <c r="H64" s="407"/>
      <c r="I64" s="279"/>
    </row>
    <row r="65" spans="1:9" ht="21.75" customHeight="1" x14ac:dyDescent="0.25">
      <c r="B65" s="437"/>
      <c r="C65" s="439" t="s">
        <v>295</v>
      </c>
      <c r="D65" s="102" t="s">
        <v>292</v>
      </c>
      <c r="E65" s="122"/>
      <c r="F65" s="122"/>
      <c r="G65" s="124"/>
      <c r="H65" s="403" t="e">
        <f>AVERAGE(G65:G67)</f>
        <v>#DIV/0!</v>
      </c>
      <c r="I65" s="279"/>
    </row>
    <row r="66" spans="1:9" ht="21.75" customHeight="1" x14ac:dyDescent="0.25">
      <c r="B66" s="437"/>
      <c r="C66" s="440"/>
      <c r="D66" s="102" t="s">
        <v>293</v>
      </c>
      <c r="E66" s="122"/>
      <c r="F66" s="122"/>
      <c r="G66" s="124"/>
      <c r="H66" s="404"/>
      <c r="I66" s="279"/>
    </row>
    <row r="67" spans="1:9" ht="21.75" customHeight="1" x14ac:dyDescent="0.25">
      <c r="B67" s="437"/>
      <c r="C67" s="441"/>
      <c r="D67" s="102" t="s">
        <v>296</v>
      </c>
      <c r="E67" s="122"/>
      <c r="F67" s="122"/>
      <c r="G67" s="124"/>
      <c r="H67" s="405"/>
      <c r="I67" s="279"/>
    </row>
    <row r="68" spans="1:9" ht="21.75" customHeight="1" x14ac:dyDescent="0.25">
      <c r="B68" s="437"/>
      <c r="C68" s="394" t="s">
        <v>169</v>
      </c>
      <c r="D68" s="99" t="s">
        <v>301</v>
      </c>
      <c r="E68" s="122"/>
      <c r="F68" s="395"/>
      <c r="G68" s="125"/>
      <c r="H68" s="406" t="e">
        <f>AVERAGE(G68:G71)</f>
        <v>#DIV/0!</v>
      </c>
      <c r="I68" s="279"/>
    </row>
    <row r="69" spans="1:9" ht="21.75" customHeight="1" x14ac:dyDescent="0.25">
      <c r="B69" s="437"/>
      <c r="C69" s="442"/>
      <c r="D69" s="99" t="s">
        <v>297</v>
      </c>
      <c r="E69" s="122"/>
      <c r="F69" s="396"/>
      <c r="G69" s="125"/>
      <c r="H69" s="407"/>
      <c r="I69" s="279"/>
    </row>
    <row r="70" spans="1:9" ht="21.75" customHeight="1" x14ac:dyDescent="0.25">
      <c r="B70" s="437"/>
      <c r="C70" s="442"/>
      <c r="D70" s="99" t="s">
        <v>298</v>
      </c>
      <c r="E70" s="122"/>
      <c r="F70" s="396"/>
      <c r="G70" s="125"/>
      <c r="H70" s="407"/>
      <c r="I70" s="279"/>
    </row>
    <row r="71" spans="1:9" ht="21.75" customHeight="1" thickBot="1" x14ac:dyDescent="0.3">
      <c r="A71" s="71" t="s">
        <v>299</v>
      </c>
      <c r="B71" s="438"/>
      <c r="C71" s="421"/>
      <c r="D71" s="99" t="s">
        <v>300</v>
      </c>
      <c r="E71" s="122"/>
      <c r="F71" s="397"/>
      <c r="G71" s="125"/>
      <c r="H71" s="408"/>
      <c r="I71" s="411"/>
    </row>
    <row r="72" spans="1:9" s="96" customFormat="1" ht="21.75" customHeight="1" x14ac:dyDescent="0.25">
      <c r="B72" s="254" t="s">
        <v>182</v>
      </c>
      <c r="C72" s="392" t="s">
        <v>170</v>
      </c>
      <c r="D72" s="102" t="s">
        <v>302</v>
      </c>
      <c r="E72" s="122"/>
      <c r="F72" s="434"/>
      <c r="G72" s="124"/>
      <c r="H72" s="403" t="e">
        <f>AVERAGE(G72:G74)</f>
        <v>#DIV/0!</v>
      </c>
      <c r="I72" s="254" t="e">
        <f>AVERAGE(H72:H89)</f>
        <v>#DIV/0!</v>
      </c>
    </row>
    <row r="73" spans="1:9" s="96" customFormat="1" ht="21.75" customHeight="1" x14ac:dyDescent="0.25">
      <c r="B73" s="279"/>
      <c r="C73" s="392"/>
      <c r="D73" s="102" t="s">
        <v>303</v>
      </c>
      <c r="E73" s="122"/>
      <c r="F73" s="434"/>
      <c r="G73" s="124"/>
      <c r="H73" s="404"/>
      <c r="I73" s="279"/>
    </row>
    <row r="74" spans="1:9" ht="21.75" customHeight="1" x14ac:dyDescent="0.25">
      <c r="B74" s="279"/>
      <c r="C74" s="392"/>
      <c r="D74" s="102" t="s">
        <v>304</v>
      </c>
      <c r="E74" s="122"/>
      <c r="F74" s="434"/>
      <c r="G74" s="124"/>
      <c r="H74" s="405"/>
      <c r="I74" s="279"/>
    </row>
    <row r="75" spans="1:9" s="96" customFormat="1" ht="21.75" customHeight="1" x14ac:dyDescent="0.25">
      <c r="B75" s="279"/>
      <c r="C75" s="393" t="s">
        <v>171</v>
      </c>
      <c r="D75" s="99" t="s">
        <v>305</v>
      </c>
      <c r="E75" s="122"/>
      <c r="F75" s="435"/>
      <c r="G75" s="125"/>
      <c r="H75" s="406" t="e">
        <f>AVERAGE(G75:G76)</f>
        <v>#DIV/0!</v>
      </c>
      <c r="I75" s="279"/>
    </row>
    <row r="76" spans="1:9" s="96" customFormat="1" ht="21.75" customHeight="1" x14ac:dyDescent="0.25">
      <c r="B76" s="279"/>
      <c r="C76" s="393"/>
      <c r="D76" s="99" t="s">
        <v>306</v>
      </c>
      <c r="E76" s="122"/>
      <c r="F76" s="435"/>
      <c r="G76" s="125"/>
      <c r="H76" s="407"/>
      <c r="I76" s="279"/>
    </row>
    <row r="77" spans="1:9" ht="21.75" customHeight="1" x14ac:dyDescent="0.25">
      <c r="B77" s="279"/>
      <c r="C77" s="392" t="s">
        <v>172</v>
      </c>
      <c r="D77" s="102" t="s">
        <v>308</v>
      </c>
      <c r="E77" s="122"/>
      <c r="F77" s="434"/>
      <c r="G77" s="124"/>
      <c r="H77" s="403" t="e">
        <f>AVERAGE(G77:G80)</f>
        <v>#DIV/0!</v>
      </c>
      <c r="I77" s="279"/>
    </row>
    <row r="78" spans="1:9" ht="21.75" customHeight="1" x14ac:dyDescent="0.25">
      <c r="B78" s="279"/>
      <c r="C78" s="392"/>
      <c r="D78" s="102" t="s">
        <v>309</v>
      </c>
      <c r="E78" s="122"/>
      <c r="F78" s="434"/>
      <c r="G78" s="124"/>
      <c r="H78" s="404"/>
      <c r="I78" s="279"/>
    </row>
    <row r="79" spans="1:9" ht="21.75" customHeight="1" x14ac:dyDescent="0.25">
      <c r="B79" s="279"/>
      <c r="C79" s="392"/>
      <c r="D79" s="102" t="s">
        <v>307</v>
      </c>
      <c r="E79" s="122"/>
      <c r="F79" s="434"/>
      <c r="G79" s="124"/>
      <c r="H79" s="404"/>
      <c r="I79" s="279"/>
    </row>
    <row r="80" spans="1:9" ht="21.75" customHeight="1" x14ac:dyDescent="0.25">
      <c r="B80" s="279"/>
      <c r="C80" s="392"/>
      <c r="D80" s="102" t="s">
        <v>173</v>
      </c>
      <c r="E80" s="122"/>
      <c r="F80" s="434"/>
      <c r="G80" s="124"/>
      <c r="H80" s="405"/>
      <c r="I80" s="279"/>
    </row>
    <row r="81" spans="2:9" ht="21.75" customHeight="1" x14ac:dyDescent="0.25">
      <c r="B81" s="279"/>
      <c r="C81" s="393" t="s">
        <v>310</v>
      </c>
      <c r="D81" s="99" t="s">
        <v>174</v>
      </c>
      <c r="E81" s="122"/>
      <c r="F81" s="435"/>
      <c r="G81" s="125"/>
      <c r="H81" s="406" t="e">
        <f>AVERAGE(G81:G83)</f>
        <v>#DIV/0!</v>
      </c>
      <c r="I81" s="279"/>
    </row>
    <row r="82" spans="2:9" ht="21.75" customHeight="1" x14ac:dyDescent="0.25">
      <c r="B82" s="279"/>
      <c r="C82" s="393"/>
      <c r="D82" s="99" t="s">
        <v>311</v>
      </c>
      <c r="E82" s="122"/>
      <c r="F82" s="435"/>
      <c r="G82" s="125"/>
      <c r="H82" s="407"/>
      <c r="I82" s="279"/>
    </row>
    <row r="83" spans="2:9" ht="21.75" customHeight="1" x14ac:dyDescent="0.25">
      <c r="B83" s="279"/>
      <c r="C83" s="393"/>
      <c r="D83" s="99" t="s">
        <v>312</v>
      </c>
      <c r="E83" s="122"/>
      <c r="F83" s="435"/>
      <c r="G83" s="125"/>
      <c r="H83" s="408"/>
      <c r="I83" s="279"/>
    </row>
    <row r="84" spans="2:9" ht="21.75" customHeight="1" x14ac:dyDescent="0.25">
      <c r="B84" s="279"/>
      <c r="C84" s="392" t="s">
        <v>175</v>
      </c>
      <c r="D84" s="102" t="s">
        <v>176</v>
      </c>
      <c r="E84" s="122"/>
      <c r="F84" s="434"/>
      <c r="G84" s="124"/>
      <c r="H84" s="403" t="e">
        <f>AVERAGE(G84:G86)</f>
        <v>#DIV/0!</v>
      </c>
      <c r="I84" s="279"/>
    </row>
    <row r="85" spans="2:9" ht="21.75" customHeight="1" x14ac:dyDescent="0.25">
      <c r="B85" s="279"/>
      <c r="C85" s="392"/>
      <c r="D85" s="102" t="s">
        <v>177</v>
      </c>
      <c r="E85" s="122"/>
      <c r="F85" s="434"/>
      <c r="G85" s="124"/>
      <c r="H85" s="404"/>
      <c r="I85" s="279"/>
    </row>
    <row r="86" spans="2:9" ht="21.75" customHeight="1" x14ac:dyDescent="0.25">
      <c r="B86" s="279"/>
      <c r="C86" s="392"/>
      <c r="D86" s="102" t="s">
        <v>178</v>
      </c>
      <c r="E86" s="122"/>
      <c r="F86" s="434"/>
      <c r="G86" s="124"/>
      <c r="H86" s="405"/>
      <c r="I86" s="279"/>
    </row>
    <row r="87" spans="2:9" ht="22.5" customHeight="1" x14ac:dyDescent="0.25">
      <c r="B87" s="279"/>
      <c r="C87" s="393" t="s">
        <v>179</v>
      </c>
      <c r="D87" s="99" t="s">
        <v>180</v>
      </c>
      <c r="E87" s="122"/>
      <c r="F87" s="435"/>
      <c r="G87" s="125"/>
      <c r="H87" s="406" t="e">
        <f>AVERAGE(G87:G89)</f>
        <v>#DIV/0!</v>
      </c>
      <c r="I87" s="279"/>
    </row>
    <row r="88" spans="2:9" ht="22.5" customHeight="1" x14ac:dyDescent="0.25">
      <c r="B88" s="279"/>
      <c r="C88" s="394"/>
      <c r="D88" s="108" t="s">
        <v>181</v>
      </c>
      <c r="E88" s="122"/>
      <c r="F88" s="395"/>
      <c r="G88" s="136"/>
      <c r="H88" s="407"/>
      <c r="I88" s="279"/>
    </row>
    <row r="89" spans="2:9" ht="22.5" customHeight="1" thickBot="1" x14ac:dyDescent="0.3">
      <c r="B89" s="279"/>
      <c r="C89" s="394"/>
      <c r="D89" s="108" t="s">
        <v>313</v>
      </c>
      <c r="E89" s="122"/>
      <c r="F89" s="395"/>
      <c r="G89" s="136"/>
      <c r="H89" s="407"/>
      <c r="I89" s="257"/>
    </row>
    <row r="90" spans="2:9" ht="22.5" customHeight="1" x14ac:dyDescent="0.25">
      <c r="B90" s="254" t="s">
        <v>318</v>
      </c>
      <c r="C90" s="392" t="s">
        <v>319</v>
      </c>
      <c r="D90" s="120" t="s">
        <v>320</v>
      </c>
      <c r="E90" s="122"/>
      <c r="F90" s="398"/>
      <c r="G90" s="137"/>
      <c r="H90" s="385" t="e">
        <f>AVERAGE(G90:G92)</f>
        <v>#DIV/0!</v>
      </c>
      <c r="I90" s="254" t="e">
        <f>AVERAGE(H90:H98)</f>
        <v>#DIV/0!</v>
      </c>
    </row>
    <row r="91" spans="2:9" ht="22.5" customHeight="1" x14ac:dyDescent="0.25">
      <c r="B91" s="279"/>
      <c r="C91" s="392"/>
      <c r="D91" s="85" t="s">
        <v>321</v>
      </c>
      <c r="E91" s="122"/>
      <c r="F91" s="399"/>
      <c r="G91" s="86"/>
      <c r="H91" s="386"/>
      <c r="I91" s="279"/>
    </row>
    <row r="92" spans="2:9" ht="22.5" customHeight="1" x14ac:dyDescent="0.25">
      <c r="B92" s="279"/>
      <c r="C92" s="392"/>
      <c r="D92" s="85" t="s">
        <v>322</v>
      </c>
      <c r="E92" s="122"/>
      <c r="F92" s="400"/>
      <c r="G92" s="86"/>
      <c r="H92" s="387"/>
      <c r="I92" s="279"/>
    </row>
    <row r="93" spans="2:9" ht="22.5" customHeight="1" x14ac:dyDescent="0.25">
      <c r="B93" s="279"/>
      <c r="C93" s="393" t="s">
        <v>323</v>
      </c>
      <c r="D93" s="99" t="s">
        <v>324</v>
      </c>
      <c r="E93" s="122"/>
      <c r="F93" s="395"/>
      <c r="G93" s="131"/>
      <c r="H93" s="388" t="e">
        <f>AVERAGE(G93:G95)</f>
        <v>#DIV/0!</v>
      </c>
      <c r="I93" s="279"/>
    </row>
    <row r="94" spans="2:9" ht="22.5" customHeight="1" x14ac:dyDescent="0.25">
      <c r="B94" s="279"/>
      <c r="C94" s="394"/>
      <c r="D94" s="99" t="s">
        <v>325</v>
      </c>
      <c r="E94" s="122"/>
      <c r="F94" s="396"/>
      <c r="G94" s="131"/>
      <c r="H94" s="389"/>
      <c r="I94" s="279"/>
    </row>
    <row r="95" spans="2:9" ht="22.5" customHeight="1" x14ac:dyDescent="0.25">
      <c r="B95" s="279"/>
      <c r="C95" s="394"/>
      <c r="D95" s="99" t="s">
        <v>326</v>
      </c>
      <c r="E95" s="122"/>
      <c r="F95" s="397"/>
      <c r="G95" s="131"/>
      <c r="H95" s="390"/>
      <c r="I95" s="279"/>
    </row>
    <row r="96" spans="2:9" ht="22.5" customHeight="1" x14ac:dyDescent="0.25">
      <c r="B96" s="279"/>
      <c r="C96" s="392" t="s">
        <v>327</v>
      </c>
      <c r="D96" s="85" t="s">
        <v>328</v>
      </c>
      <c r="E96" s="122"/>
      <c r="F96" s="401"/>
      <c r="G96" s="86"/>
      <c r="H96" s="391" t="e">
        <f>AVERAGE(G96:G98)</f>
        <v>#DIV/0!</v>
      </c>
      <c r="I96" s="279"/>
    </row>
    <row r="97" spans="2:9" ht="22.5" customHeight="1" x14ac:dyDescent="0.25">
      <c r="B97" s="279"/>
      <c r="C97" s="392"/>
      <c r="D97" s="85" t="s">
        <v>329</v>
      </c>
      <c r="E97" s="122"/>
      <c r="F97" s="399"/>
      <c r="G97" s="86"/>
      <c r="H97" s="386"/>
      <c r="I97" s="279"/>
    </row>
    <row r="98" spans="2:9" ht="22.5" customHeight="1" thickBot="1" x14ac:dyDescent="0.3">
      <c r="B98" s="279"/>
      <c r="C98" s="392"/>
      <c r="D98" s="121" t="s">
        <v>330</v>
      </c>
      <c r="E98" s="122"/>
      <c r="F98" s="402"/>
      <c r="G98" s="174"/>
      <c r="H98" s="386"/>
      <c r="I98" s="279"/>
    </row>
    <row r="99" spans="2:9" x14ac:dyDescent="0.25">
      <c r="G99" s="381" t="s">
        <v>348</v>
      </c>
      <c r="H99" s="382"/>
      <c r="I99" s="379" t="e">
        <f>AVERAGE(G8:G98)</f>
        <v>#DIV/0!</v>
      </c>
    </row>
    <row r="100" spans="2:9" ht="15.75" thickBot="1" x14ac:dyDescent="0.3">
      <c r="G100" s="383"/>
      <c r="H100" s="384"/>
      <c r="I100" s="380"/>
    </row>
  </sheetData>
  <sheetProtection password="C698" sheet="1" objects="1" scenarios="1"/>
  <mergeCells count="111">
    <mergeCell ref="B31:B38"/>
    <mergeCell ref="B50:B57"/>
    <mergeCell ref="C50:C53"/>
    <mergeCell ref="C54:C56"/>
    <mergeCell ref="C39:C41"/>
    <mergeCell ref="B25:B30"/>
    <mergeCell ref="C58:C60"/>
    <mergeCell ref="C61:C62"/>
    <mergeCell ref="C57"/>
    <mergeCell ref="C68:C71"/>
    <mergeCell ref="B58:B71"/>
    <mergeCell ref="F68:F71"/>
    <mergeCell ref="B42:B49"/>
    <mergeCell ref="B8:B24"/>
    <mergeCell ref="C2:I3"/>
    <mergeCell ref="F42:F44"/>
    <mergeCell ref="C42:C44"/>
    <mergeCell ref="C47:C48"/>
    <mergeCell ref="C45:C46"/>
    <mergeCell ref="F45:F46"/>
    <mergeCell ref="F47:F48"/>
    <mergeCell ref="F8:F12"/>
    <mergeCell ref="F15:F17"/>
    <mergeCell ref="F18:F19"/>
    <mergeCell ref="F22:F24"/>
    <mergeCell ref="C8:C12"/>
    <mergeCell ref="H42:H44"/>
    <mergeCell ref="H45:H46"/>
    <mergeCell ref="C15:C17"/>
    <mergeCell ref="C18:C19"/>
    <mergeCell ref="C31:C34"/>
    <mergeCell ref="H31:H34"/>
    <mergeCell ref="C36:C38"/>
    <mergeCell ref="B72:B89"/>
    <mergeCell ref="F36:F38"/>
    <mergeCell ref="F39:F41"/>
    <mergeCell ref="F50:F53"/>
    <mergeCell ref="F58:F60"/>
    <mergeCell ref="F61:F62"/>
    <mergeCell ref="F63:F64"/>
    <mergeCell ref="F72:F74"/>
    <mergeCell ref="F75:F76"/>
    <mergeCell ref="B39:B41"/>
    <mergeCell ref="C65:C67"/>
    <mergeCell ref="F77:F80"/>
    <mergeCell ref="C84:C86"/>
    <mergeCell ref="C87:C89"/>
    <mergeCell ref="C72:C74"/>
    <mergeCell ref="C75:C76"/>
    <mergeCell ref="C77:C80"/>
    <mergeCell ref="C81:C83"/>
    <mergeCell ref="F81:F83"/>
    <mergeCell ref="F84:F86"/>
    <mergeCell ref="F87:F89"/>
    <mergeCell ref="C63:C64"/>
    <mergeCell ref="F54:F56"/>
    <mergeCell ref="F57"/>
    <mergeCell ref="F31:F34"/>
    <mergeCell ref="F29:F30"/>
    <mergeCell ref="H47:H48"/>
    <mergeCell ref="H8:H12"/>
    <mergeCell ref="C13:C14"/>
    <mergeCell ref="C20:C21"/>
    <mergeCell ref="C25:C28"/>
    <mergeCell ref="F25:F28"/>
    <mergeCell ref="H25:H28"/>
    <mergeCell ref="H22:H24"/>
    <mergeCell ref="H20:H21"/>
    <mergeCell ref="H18:H19"/>
    <mergeCell ref="H15:H17"/>
    <mergeCell ref="H13:H14"/>
    <mergeCell ref="F13:F14"/>
    <mergeCell ref="C29:C30"/>
    <mergeCell ref="C22:C24"/>
    <mergeCell ref="H84:H86"/>
    <mergeCell ref="H87:H89"/>
    <mergeCell ref="H81:H83"/>
    <mergeCell ref="H39:H41"/>
    <mergeCell ref="I8:I24"/>
    <mergeCell ref="I25:I30"/>
    <mergeCell ref="I31:I38"/>
    <mergeCell ref="I39:I41"/>
    <mergeCell ref="I42:I49"/>
    <mergeCell ref="I50:I57"/>
    <mergeCell ref="I58:I71"/>
    <mergeCell ref="I72:I89"/>
    <mergeCell ref="H54:H56"/>
    <mergeCell ref="H50:H53"/>
    <mergeCell ref="H61:H62"/>
    <mergeCell ref="H58:H60"/>
    <mergeCell ref="H77:H80"/>
    <mergeCell ref="H75:H76"/>
    <mergeCell ref="H72:H74"/>
    <mergeCell ref="H63:H64"/>
    <mergeCell ref="H65:H67"/>
    <mergeCell ref="H68:H71"/>
    <mergeCell ref="H29:H30"/>
    <mergeCell ref="H36:H38"/>
    <mergeCell ref="I99:I100"/>
    <mergeCell ref="G99:H100"/>
    <mergeCell ref="H90:H92"/>
    <mergeCell ref="I90:I98"/>
    <mergeCell ref="H93:H95"/>
    <mergeCell ref="H96:H98"/>
    <mergeCell ref="C90:C92"/>
    <mergeCell ref="C93:C95"/>
    <mergeCell ref="B90:B98"/>
    <mergeCell ref="C96:C98"/>
    <mergeCell ref="F93:F95"/>
    <mergeCell ref="F90:F92"/>
    <mergeCell ref="F96:F98"/>
  </mergeCells>
  <conditionalFormatting sqref="E8:E98">
    <cfRule type="containsText" dxfId="11" priority="1" operator="containsText" text="Não">
      <formula>NOT(ISERROR(SEARCH("Não",E8)))</formula>
    </cfRule>
    <cfRule type="containsText" dxfId="10" priority="2" operator="containsText" text="Sim">
      <formula>NOT(ISERROR(SEARCH("Sim",E8)))</formula>
    </cfRule>
  </conditionalFormatting>
  <dataValidations count="2">
    <dataValidation type="list" allowBlank="1" showInputMessage="1" showErrorMessage="1" sqref="G8:G98">
      <formula1>$J$7:$J$17</formula1>
    </dataValidation>
    <dataValidation type="list" allowBlank="1" showInputMessage="1" showErrorMessage="1" sqref="E8:E98">
      <formula1>$K$8:$K$9</formula1>
    </dataValidation>
  </dataValidations>
  <pageMargins left="0.511811024" right="0.511811024" top="0.78740157499999996" bottom="0.78740157499999996" header="0.31496062000000002" footer="0.31496062000000002"/>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91"/>
  <sheetViews>
    <sheetView showGridLines="0" tabSelected="1" zoomScale="80" zoomScaleNormal="80" workbookViewId="0">
      <pane xSplit="4" ySplit="7" topLeftCell="E50" activePane="bottomRight" state="frozen"/>
      <selection pane="topRight" activeCell="E1" sqref="E1"/>
      <selection pane="bottomLeft" activeCell="A8" sqref="A8"/>
      <selection pane="bottomRight" activeCell="F54" sqref="F54"/>
    </sheetView>
  </sheetViews>
  <sheetFormatPr defaultColWidth="9.140625" defaultRowHeight="15" outlineLevelCol="1" x14ac:dyDescent="0.25"/>
  <cols>
    <col min="1" max="1" width="1.7109375" style="76" customWidth="1"/>
    <col min="2" max="2" width="7.7109375" style="76" customWidth="1"/>
    <col min="3" max="3" width="15" style="76" customWidth="1"/>
    <col min="4" max="4" width="22.85546875" style="76" customWidth="1"/>
    <col min="5" max="5" width="67.85546875" style="76" customWidth="1" outlineLevel="1"/>
    <col min="6" max="6" width="55.5703125" style="76" customWidth="1" outlineLevel="1"/>
    <col min="7" max="7" width="3.42578125" style="76" customWidth="1"/>
    <col min="8" max="8" width="8.28515625" style="76" hidden="1" customWidth="1"/>
    <col min="9" max="9" width="13.28515625" style="76" customWidth="1"/>
    <col min="10" max="10" width="3.5703125" style="76" customWidth="1"/>
    <col min="11" max="11" width="7.5703125" style="76" hidden="1" customWidth="1"/>
    <col min="12" max="12" width="13.7109375" style="76" customWidth="1"/>
    <col min="13" max="13" width="13.28515625" style="76" customWidth="1"/>
    <col min="14" max="14" width="11.7109375" style="76" customWidth="1" outlineLevel="1"/>
    <col min="15" max="15" width="59" style="76" customWidth="1" outlineLevel="1"/>
    <col min="16" max="16" width="51.42578125" style="76" customWidth="1" outlineLevel="1"/>
    <col min="17" max="16384" width="9.140625" style="76"/>
  </cols>
  <sheetData>
    <row r="1" spans="2:23" s="84" customFormat="1" x14ac:dyDescent="0.25"/>
    <row r="2" spans="2:23" s="84" customFormat="1" ht="14.45" customHeight="1" x14ac:dyDescent="0.25">
      <c r="D2" s="484" t="s">
        <v>349</v>
      </c>
      <c r="E2" s="484"/>
      <c r="F2" s="484"/>
      <c r="G2" s="484"/>
      <c r="H2" s="484"/>
      <c r="I2" s="484"/>
      <c r="J2" s="484"/>
      <c r="K2" s="477"/>
      <c r="L2" s="477"/>
      <c r="M2" s="477"/>
      <c r="N2" s="477"/>
      <c r="O2" s="477"/>
      <c r="P2" s="477"/>
      <c r="Q2" s="477"/>
      <c r="R2" s="477"/>
      <c r="S2" s="477"/>
    </row>
    <row r="3" spans="2:23" s="84" customFormat="1" ht="14.45" customHeight="1" x14ac:dyDescent="0.25">
      <c r="D3" s="484"/>
      <c r="E3" s="484"/>
      <c r="F3" s="484"/>
      <c r="G3" s="484"/>
      <c r="H3" s="484"/>
      <c r="I3" s="484"/>
      <c r="J3" s="484"/>
      <c r="K3" s="477"/>
      <c r="L3" s="477"/>
      <c r="M3" s="477"/>
      <c r="N3" s="477"/>
      <c r="O3" s="477"/>
      <c r="P3" s="477"/>
      <c r="Q3" s="477"/>
      <c r="R3" s="477"/>
      <c r="S3" s="477"/>
    </row>
    <row r="4" spans="2:23" s="84" customFormat="1" x14ac:dyDescent="0.25"/>
    <row r="5" spans="2:23" ht="15.75" thickBot="1" x14ac:dyDescent="0.3"/>
    <row r="6" spans="2:23" ht="25.5" customHeight="1" x14ac:dyDescent="0.25">
      <c r="B6" s="461" t="s">
        <v>183</v>
      </c>
      <c r="C6" s="462"/>
      <c r="D6" s="175" t="s">
        <v>184</v>
      </c>
      <c r="E6" s="462" t="s">
        <v>185</v>
      </c>
      <c r="F6" s="462" t="s">
        <v>186</v>
      </c>
      <c r="G6" s="462" t="s">
        <v>187</v>
      </c>
      <c r="H6" s="462"/>
      <c r="I6" s="462"/>
      <c r="J6" s="462" t="s">
        <v>188</v>
      </c>
      <c r="K6" s="462"/>
      <c r="L6" s="462"/>
      <c r="M6" s="482" t="s">
        <v>189</v>
      </c>
      <c r="N6" s="480" t="s">
        <v>190</v>
      </c>
      <c r="O6" s="462" t="s">
        <v>191</v>
      </c>
      <c r="P6" s="482" t="s">
        <v>192</v>
      </c>
    </row>
    <row r="7" spans="2:23" ht="21" customHeight="1" thickBot="1" x14ac:dyDescent="0.3">
      <c r="B7" s="463"/>
      <c r="C7" s="464"/>
      <c r="D7" s="229" t="s">
        <v>193</v>
      </c>
      <c r="E7" s="464"/>
      <c r="F7" s="464"/>
      <c r="G7" s="464"/>
      <c r="H7" s="464"/>
      <c r="I7" s="464"/>
      <c r="J7" s="464"/>
      <c r="K7" s="464"/>
      <c r="L7" s="464"/>
      <c r="M7" s="483"/>
      <c r="N7" s="481"/>
      <c r="O7" s="464"/>
      <c r="P7" s="483"/>
      <c r="Q7" s="77"/>
      <c r="R7" s="77"/>
      <c r="S7" s="77"/>
    </row>
    <row r="8" spans="2:23" ht="71.25" customHeight="1" x14ac:dyDescent="0.25">
      <c r="B8" s="465" t="s">
        <v>114</v>
      </c>
      <c r="C8" s="466"/>
      <c r="D8" s="231" t="s">
        <v>194</v>
      </c>
      <c r="E8" s="120" t="s">
        <v>195</v>
      </c>
      <c r="F8" s="232" t="s">
        <v>350</v>
      </c>
      <c r="G8" s="233"/>
      <c r="H8" s="78">
        <f>IF(G8=1,0.1,IF(G8=2,0.3,IF(G8=3,0.5,IF(G8=4,0.7,IF(G8=5,0.9,0)))))</f>
        <v>0</v>
      </c>
      <c r="I8" s="234" t="str">
        <f t="shared" ref="I8:I66" si="0">IF(G8=5,"Alta",IF(G8=4,"Intermediária",IF(G8=3,"Intermediária",IF(G8=2,"Intermediária",IF(G8=1,"Baixa","")))))</f>
        <v/>
      </c>
      <c r="J8" s="235"/>
      <c r="K8" s="78">
        <f>IF(J8=1,0.1,IF(J8=2,0.3,IF(J8=3,0.5,IF(J8=4,0.7,IF(J8=5,0.9,0)))))</f>
        <v>0</v>
      </c>
      <c r="L8" s="236" t="str">
        <f t="shared" ref="L8:L66" si="1">IF(J8=5,"Alta",IF(J8=4,"Intermediária",IF(J8=3,"Intermediária",IF(J8=2,"Intermediária",IF(J8=1,"Baixa","")))))</f>
        <v/>
      </c>
      <c r="M8" s="196">
        <f>H8*K8</f>
        <v>0</v>
      </c>
      <c r="N8" s="201" t="s">
        <v>138</v>
      </c>
      <c r="O8" s="137"/>
      <c r="P8" s="199"/>
      <c r="Q8" s="77"/>
      <c r="R8" s="77">
        <v>1</v>
      </c>
      <c r="S8" s="77"/>
      <c r="T8" s="77" t="s">
        <v>137</v>
      </c>
    </row>
    <row r="9" spans="2:23" ht="71.25" customHeight="1" x14ac:dyDescent="0.25">
      <c r="B9" s="467"/>
      <c r="C9" s="468"/>
      <c r="D9" s="203" t="s">
        <v>351</v>
      </c>
      <c r="E9" s="85" t="s">
        <v>352</v>
      </c>
      <c r="F9" s="205" t="s">
        <v>196</v>
      </c>
      <c r="G9" s="209"/>
      <c r="H9" s="80">
        <f t="shared" ref="H9:H66" si="2">IF(G9=1,0.1,IF(G9=2,0.3,IF(G9=3,0.5,IF(G9=4,0.7,IF(G9=5,0.9,0)))))</f>
        <v>0</v>
      </c>
      <c r="I9" s="210" t="str">
        <f t="shared" si="0"/>
        <v/>
      </c>
      <c r="J9" s="217"/>
      <c r="K9" s="80">
        <f t="shared" ref="K9:K66" si="3">IF(J9=1,0.1,IF(J9=2,0.3,IF(J9=3,0.5,IF(J9=4,0.7,IF(J9=5,0.9,0)))))</f>
        <v>0</v>
      </c>
      <c r="L9" s="211" t="str">
        <f t="shared" si="1"/>
        <v/>
      </c>
      <c r="M9" s="221">
        <f t="shared" ref="M9:M66" si="4">H9*K9</f>
        <v>0</v>
      </c>
      <c r="N9" s="220" t="s">
        <v>138</v>
      </c>
      <c r="O9" s="86"/>
      <c r="P9" s="87"/>
      <c r="Q9" s="77"/>
      <c r="R9" s="77">
        <v>2</v>
      </c>
      <c r="S9" s="77"/>
      <c r="T9" s="77" t="s">
        <v>138</v>
      </c>
    </row>
    <row r="10" spans="2:23" ht="71.25" customHeight="1" x14ac:dyDescent="0.25">
      <c r="B10" s="467"/>
      <c r="C10" s="468"/>
      <c r="D10" s="203" t="s">
        <v>119</v>
      </c>
      <c r="E10" s="85" t="s">
        <v>353</v>
      </c>
      <c r="F10" s="205" t="s">
        <v>354</v>
      </c>
      <c r="G10" s="209"/>
      <c r="H10" s="80">
        <f t="shared" si="2"/>
        <v>0</v>
      </c>
      <c r="I10" s="210" t="str">
        <f t="shared" si="0"/>
        <v/>
      </c>
      <c r="J10" s="217"/>
      <c r="K10" s="80">
        <f t="shared" si="3"/>
        <v>0</v>
      </c>
      <c r="L10" s="211" t="str">
        <f t="shared" si="1"/>
        <v/>
      </c>
      <c r="M10" s="221">
        <f t="shared" si="4"/>
        <v>0</v>
      </c>
      <c r="N10" s="220" t="s">
        <v>138</v>
      </c>
      <c r="O10" s="86"/>
      <c r="P10" s="87"/>
      <c r="Q10" s="77"/>
      <c r="R10" s="77">
        <v>3</v>
      </c>
      <c r="S10" s="77"/>
      <c r="T10" s="77"/>
    </row>
    <row r="11" spans="2:23" ht="71.25" customHeight="1" x14ac:dyDescent="0.25">
      <c r="B11" s="467"/>
      <c r="C11" s="468"/>
      <c r="D11" s="204" t="s">
        <v>115</v>
      </c>
      <c r="E11" s="85" t="s">
        <v>355</v>
      </c>
      <c r="F11" s="205" t="s">
        <v>356</v>
      </c>
      <c r="G11" s="209"/>
      <c r="H11" s="80">
        <f t="shared" si="2"/>
        <v>0</v>
      </c>
      <c r="I11" s="210" t="str">
        <f t="shared" si="0"/>
        <v/>
      </c>
      <c r="J11" s="217"/>
      <c r="K11" s="80">
        <f t="shared" si="3"/>
        <v>0</v>
      </c>
      <c r="L11" s="211" t="str">
        <f t="shared" si="1"/>
        <v/>
      </c>
      <c r="M11" s="221">
        <f t="shared" si="4"/>
        <v>0</v>
      </c>
      <c r="N11" s="220" t="s">
        <v>138</v>
      </c>
      <c r="O11" s="86"/>
      <c r="P11" s="87"/>
      <c r="Q11" s="77"/>
      <c r="R11" s="77">
        <v>4</v>
      </c>
      <c r="S11" s="77"/>
      <c r="U11" s="82"/>
      <c r="V11" s="82"/>
      <c r="W11" s="82"/>
    </row>
    <row r="12" spans="2:23" ht="71.25" customHeight="1" x14ac:dyDescent="0.25">
      <c r="B12" s="467"/>
      <c r="C12" s="468"/>
      <c r="D12" s="203" t="s">
        <v>116</v>
      </c>
      <c r="E12" s="85" t="s">
        <v>357</v>
      </c>
      <c r="F12" s="205" t="s">
        <v>358</v>
      </c>
      <c r="G12" s="209"/>
      <c r="H12" s="80">
        <f t="shared" si="2"/>
        <v>0</v>
      </c>
      <c r="I12" s="210" t="str">
        <f t="shared" si="0"/>
        <v/>
      </c>
      <c r="J12" s="217"/>
      <c r="K12" s="80">
        <f t="shared" si="3"/>
        <v>0</v>
      </c>
      <c r="L12" s="211" t="str">
        <f t="shared" si="1"/>
        <v/>
      </c>
      <c r="M12" s="221">
        <f t="shared" si="4"/>
        <v>0</v>
      </c>
      <c r="N12" s="220" t="s">
        <v>138</v>
      </c>
      <c r="O12" s="86"/>
      <c r="P12" s="87"/>
      <c r="Q12" s="77"/>
      <c r="R12" s="77">
        <v>5</v>
      </c>
      <c r="S12" s="77"/>
      <c r="U12" s="82"/>
      <c r="V12" s="82"/>
      <c r="W12" s="82"/>
    </row>
    <row r="13" spans="2:23" ht="71.25" customHeight="1" x14ac:dyDescent="0.25">
      <c r="B13" s="467"/>
      <c r="C13" s="468"/>
      <c r="D13" s="203" t="s">
        <v>359</v>
      </c>
      <c r="E13" s="85" t="s">
        <v>360</v>
      </c>
      <c r="F13" s="205" t="s">
        <v>197</v>
      </c>
      <c r="G13" s="209"/>
      <c r="H13" s="80">
        <f t="shared" si="2"/>
        <v>0</v>
      </c>
      <c r="I13" s="210" t="str">
        <f t="shared" si="0"/>
        <v/>
      </c>
      <c r="J13" s="217"/>
      <c r="K13" s="80">
        <f t="shared" si="3"/>
        <v>0</v>
      </c>
      <c r="L13" s="211" t="str">
        <f t="shared" si="1"/>
        <v/>
      </c>
      <c r="M13" s="221">
        <f t="shared" si="4"/>
        <v>0</v>
      </c>
      <c r="N13" s="220" t="s">
        <v>138</v>
      </c>
      <c r="O13" s="86"/>
      <c r="P13" s="87"/>
      <c r="Q13" s="77"/>
      <c r="R13" s="77"/>
      <c r="S13" s="77"/>
      <c r="U13" s="82"/>
      <c r="V13" s="82"/>
      <c r="W13" s="82"/>
    </row>
    <row r="14" spans="2:23" ht="71.25" customHeight="1" x14ac:dyDescent="0.25">
      <c r="B14" s="467"/>
      <c r="C14" s="468"/>
      <c r="D14" s="203" t="s">
        <v>117</v>
      </c>
      <c r="E14" s="85" t="s">
        <v>198</v>
      </c>
      <c r="F14" s="205" t="s">
        <v>361</v>
      </c>
      <c r="G14" s="209"/>
      <c r="H14" s="80">
        <f t="shared" si="2"/>
        <v>0</v>
      </c>
      <c r="I14" s="210" t="str">
        <f t="shared" si="0"/>
        <v/>
      </c>
      <c r="J14" s="217"/>
      <c r="K14" s="80">
        <f t="shared" si="3"/>
        <v>0</v>
      </c>
      <c r="L14" s="211" t="str">
        <f t="shared" si="1"/>
        <v/>
      </c>
      <c r="M14" s="221">
        <f t="shared" si="4"/>
        <v>0</v>
      </c>
      <c r="N14" s="220" t="s">
        <v>138</v>
      </c>
      <c r="O14" s="86"/>
      <c r="P14" s="87"/>
      <c r="Q14" s="77"/>
      <c r="R14" s="77"/>
      <c r="S14" s="77"/>
      <c r="U14" s="82"/>
      <c r="V14" s="82"/>
      <c r="W14" s="82"/>
    </row>
    <row r="15" spans="2:23" ht="71.25" customHeight="1" thickBot="1" x14ac:dyDescent="0.3">
      <c r="B15" s="469"/>
      <c r="C15" s="470"/>
      <c r="D15" s="222" t="s">
        <v>118</v>
      </c>
      <c r="E15" s="121" t="s">
        <v>362</v>
      </c>
      <c r="F15" s="92" t="s">
        <v>363</v>
      </c>
      <c r="G15" s="223"/>
      <c r="H15" s="83">
        <f t="shared" si="2"/>
        <v>0</v>
      </c>
      <c r="I15" s="224" t="str">
        <f t="shared" si="0"/>
        <v/>
      </c>
      <c r="J15" s="225"/>
      <c r="K15" s="83">
        <f t="shared" si="3"/>
        <v>0</v>
      </c>
      <c r="L15" s="226" t="str">
        <f t="shared" si="1"/>
        <v/>
      </c>
      <c r="M15" s="227">
        <f t="shared" si="4"/>
        <v>0</v>
      </c>
      <c r="N15" s="228" t="s">
        <v>138</v>
      </c>
      <c r="O15" s="90"/>
      <c r="P15" s="200"/>
      <c r="Q15" s="77"/>
      <c r="R15" s="77"/>
      <c r="S15" s="77"/>
      <c r="U15" s="82"/>
      <c r="V15" s="82"/>
      <c r="W15" s="82"/>
    </row>
    <row r="16" spans="2:23" ht="71.25" customHeight="1" x14ac:dyDescent="0.25">
      <c r="B16" s="465" t="s">
        <v>120</v>
      </c>
      <c r="C16" s="466"/>
      <c r="D16" s="237" t="s">
        <v>364</v>
      </c>
      <c r="E16" s="120" t="s">
        <v>121</v>
      </c>
      <c r="F16" s="232" t="s">
        <v>365</v>
      </c>
      <c r="G16" s="233"/>
      <c r="H16" s="78">
        <f t="shared" si="2"/>
        <v>0</v>
      </c>
      <c r="I16" s="234" t="str">
        <f t="shared" si="0"/>
        <v/>
      </c>
      <c r="J16" s="235"/>
      <c r="K16" s="78">
        <f t="shared" si="3"/>
        <v>0</v>
      </c>
      <c r="L16" s="236" t="str">
        <f t="shared" si="1"/>
        <v/>
      </c>
      <c r="M16" s="196">
        <f t="shared" si="4"/>
        <v>0</v>
      </c>
      <c r="N16" s="201" t="s">
        <v>138</v>
      </c>
      <c r="O16" s="137"/>
      <c r="P16" s="199"/>
    </row>
    <row r="17" spans="2:25" ht="71.25" customHeight="1" x14ac:dyDescent="0.25">
      <c r="B17" s="467"/>
      <c r="C17" s="468"/>
      <c r="D17" s="203" t="s">
        <v>122</v>
      </c>
      <c r="E17" s="85" t="s">
        <v>366</v>
      </c>
      <c r="F17" s="205" t="s">
        <v>199</v>
      </c>
      <c r="G17" s="209"/>
      <c r="H17" s="80">
        <f t="shared" si="2"/>
        <v>0</v>
      </c>
      <c r="I17" s="210" t="str">
        <f t="shared" si="0"/>
        <v/>
      </c>
      <c r="J17" s="217"/>
      <c r="K17" s="80">
        <f t="shared" si="3"/>
        <v>0</v>
      </c>
      <c r="L17" s="211" t="str">
        <f t="shared" si="1"/>
        <v/>
      </c>
      <c r="M17" s="221">
        <f t="shared" si="4"/>
        <v>0</v>
      </c>
      <c r="N17" s="220" t="s">
        <v>138</v>
      </c>
      <c r="O17" s="86"/>
      <c r="P17" s="87"/>
    </row>
    <row r="18" spans="2:25" ht="71.25" customHeight="1" x14ac:dyDescent="0.25">
      <c r="B18" s="467"/>
      <c r="C18" s="468"/>
      <c r="D18" s="203" t="s">
        <v>123</v>
      </c>
      <c r="E18" s="85" t="s">
        <v>367</v>
      </c>
      <c r="F18" s="205" t="s">
        <v>368</v>
      </c>
      <c r="G18" s="209"/>
      <c r="H18" s="80">
        <f t="shared" si="2"/>
        <v>0</v>
      </c>
      <c r="I18" s="210" t="str">
        <f t="shared" si="0"/>
        <v/>
      </c>
      <c r="J18" s="217"/>
      <c r="K18" s="80">
        <f t="shared" si="3"/>
        <v>0</v>
      </c>
      <c r="L18" s="211" t="str">
        <f t="shared" si="1"/>
        <v/>
      </c>
      <c r="M18" s="221">
        <f t="shared" si="4"/>
        <v>0</v>
      </c>
      <c r="N18" s="220" t="s">
        <v>138</v>
      </c>
      <c r="O18" s="86"/>
      <c r="P18" s="87"/>
    </row>
    <row r="19" spans="2:25" ht="71.25" customHeight="1" thickBot="1" x14ac:dyDescent="0.3">
      <c r="B19" s="469"/>
      <c r="C19" s="470"/>
      <c r="D19" s="222" t="s">
        <v>237</v>
      </c>
      <c r="E19" s="121" t="s">
        <v>369</v>
      </c>
      <c r="F19" s="92" t="s">
        <v>370</v>
      </c>
      <c r="G19" s="223"/>
      <c r="H19" s="83">
        <f t="shared" si="2"/>
        <v>0</v>
      </c>
      <c r="I19" s="224" t="str">
        <f t="shared" si="0"/>
        <v/>
      </c>
      <c r="J19" s="225"/>
      <c r="K19" s="83">
        <f t="shared" si="3"/>
        <v>0</v>
      </c>
      <c r="L19" s="226" t="str">
        <f t="shared" si="1"/>
        <v/>
      </c>
      <c r="M19" s="227">
        <f t="shared" si="4"/>
        <v>0</v>
      </c>
      <c r="N19" s="228" t="s">
        <v>138</v>
      </c>
      <c r="O19" s="90"/>
      <c r="P19" s="200"/>
    </row>
    <row r="20" spans="2:25" ht="71.25" customHeight="1" x14ac:dyDescent="0.25">
      <c r="B20" s="465" t="s">
        <v>124</v>
      </c>
      <c r="C20" s="466"/>
      <c r="D20" s="237" t="s">
        <v>125</v>
      </c>
      <c r="E20" s="239" t="s">
        <v>371</v>
      </c>
      <c r="F20" s="232" t="s">
        <v>372</v>
      </c>
      <c r="G20" s="233"/>
      <c r="H20" s="78">
        <f t="shared" si="2"/>
        <v>0</v>
      </c>
      <c r="I20" s="234" t="str">
        <f t="shared" si="0"/>
        <v/>
      </c>
      <c r="J20" s="235"/>
      <c r="K20" s="78">
        <f t="shared" si="3"/>
        <v>0</v>
      </c>
      <c r="L20" s="236" t="str">
        <f t="shared" si="1"/>
        <v/>
      </c>
      <c r="M20" s="196">
        <f t="shared" si="4"/>
        <v>0</v>
      </c>
      <c r="N20" s="201" t="s">
        <v>138</v>
      </c>
      <c r="O20" s="137"/>
      <c r="P20" s="199"/>
    </row>
    <row r="21" spans="2:25" ht="71.25" customHeight="1" x14ac:dyDescent="0.25">
      <c r="B21" s="467"/>
      <c r="C21" s="468"/>
      <c r="D21" s="204" t="s">
        <v>200</v>
      </c>
      <c r="E21" s="85" t="s">
        <v>373</v>
      </c>
      <c r="F21" s="205" t="s">
        <v>374</v>
      </c>
      <c r="G21" s="209"/>
      <c r="H21" s="80">
        <f t="shared" si="2"/>
        <v>0</v>
      </c>
      <c r="I21" s="210" t="str">
        <f t="shared" si="0"/>
        <v/>
      </c>
      <c r="J21" s="217"/>
      <c r="K21" s="80">
        <f t="shared" si="3"/>
        <v>0</v>
      </c>
      <c r="L21" s="211" t="str">
        <f t="shared" si="1"/>
        <v/>
      </c>
      <c r="M21" s="221">
        <f t="shared" si="4"/>
        <v>0</v>
      </c>
      <c r="N21" s="220" t="s">
        <v>138</v>
      </c>
      <c r="O21" s="88"/>
      <c r="P21" s="87"/>
    </row>
    <row r="22" spans="2:25" ht="71.25" customHeight="1" x14ac:dyDescent="0.25">
      <c r="B22" s="467"/>
      <c r="C22" s="468"/>
      <c r="D22" s="203" t="s">
        <v>126</v>
      </c>
      <c r="E22" s="85" t="s">
        <v>201</v>
      </c>
      <c r="F22" s="205" t="s">
        <v>375</v>
      </c>
      <c r="G22" s="209"/>
      <c r="H22" s="80">
        <f t="shared" si="2"/>
        <v>0</v>
      </c>
      <c r="I22" s="210" t="str">
        <f t="shared" si="0"/>
        <v/>
      </c>
      <c r="J22" s="217"/>
      <c r="K22" s="80">
        <f t="shared" si="3"/>
        <v>0</v>
      </c>
      <c r="L22" s="211" t="str">
        <f t="shared" si="1"/>
        <v/>
      </c>
      <c r="M22" s="221">
        <f t="shared" si="4"/>
        <v>0</v>
      </c>
      <c r="N22" s="220" t="s">
        <v>138</v>
      </c>
      <c r="O22" s="88"/>
      <c r="P22" s="87"/>
    </row>
    <row r="23" spans="2:25" ht="71.25" customHeight="1" x14ac:dyDescent="0.25">
      <c r="B23" s="467"/>
      <c r="C23" s="468"/>
      <c r="D23" s="203" t="s">
        <v>127</v>
      </c>
      <c r="E23" s="85" t="s">
        <v>376</v>
      </c>
      <c r="F23" s="205" t="s">
        <v>377</v>
      </c>
      <c r="G23" s="209"/>
      <c r="H23" s="80">
        <f t="shared" si="2"/>
        <v>0</v>
      </c>
      <c r="I23" s="210" t="str">
        <f t="shared" si="0"/>
        <v/>
      </c>
      <c r="J23" s="217"/>
      <c r="K23" s="80">
        <f t="shared" si="3"/>
        <v>0</v>
      </c>
      <c r="L23" s="211" t="str">
        <f t="shared" si="1"/>
        <v/>
      </c>
      <c r="M23" s="221">
        <f t="shared" si="4"/>
        <v>0</v>
      </c>
      <c r="N23" s="220" t="s">
        <v>138</v>
      </c>
      <c r="O23" s="86"/>
      <c r="P23" s="87"/>
      <c r="Y23" s="212"/>
    </row>
    <row r="24" spans="2:25" ht="71.25" customHeight="1" x14ac:dyDescent="0.25">
      <c r="B24" s="467"/>
      <c r="C24" s="468"/>
      <c r="D24" s="203" t="s">
        <v>128</v>
      </c>
      <c r="E24" s="85" t="s">
        <v>378</v>
      </c>
      <c r="F24" s="205" t="s">
        <v>379</v>
      </c>
      <c r="G24" s="209"/>
      <c r="H24" s="80">
        <f t="shared" si="2"/>
        <v>0</v>
      </c>
      <c r="I24" s="210" t="str">
        <f t="shared" si="0"/>
        <v/>
      </c>
      <c r="J24" s="217"/>
      <c r="K24" s="80">
        <f t="shared" si="3"/>
        <v>0</v>
      </c>
      <c r="L24" s="211" t="str">
        <f t="shared" si="1"/>
        <v/>
      </c>
      <c r="M24" s="221">
        <f t="shared" si="4"/>
        <v>0</v>
      </c>
      <c r="N24" s="220" t="s">
        <v>138</v>
      </c>
      <c r="O24" s="86"/>
      <c r="P24" s="87"/>
    </row>
    <row r="25" spans="2:25" ht="71.25" customHeight="1" thickBot="1" x14ac:dyDescent="0.3">
      <c r="B25" s="469"/>
      <c r="C25" s="470"/>
      <c r="D25" s="222" t="s">
        <v>129</v>
      </c>
      <c r="E25" s="121" t="s">
        <v>380</v>
      </c>
      <c r="F25" s="92" t="s">
        <v>372</v>
      </c>
      <c r="G25" s="223"/>
      <c r="H25" s="83">
        <f t="shared" si="2"/>
        <v>0</v>
      </c>
      <c r="I25" s="224" t="str">
        <f t="shared" si="0"/>
        <v/>
      </c>
      <c r="J25" s="225"/>
      <c r="K25" s="83">
        <f t="shared" si="3"/>
        <v>0</v>
      </c>
      <c r="L25" s="226" t="str">
        <f t="shared" si="1"/>
        <v/>
      </c>
      <c r="M25" s="227">
        <f t="shared" si="4"/>
        <v>0</v>
      </c>
      <c r="N25" s="228" t="s">
        <v>138</v>
      </c>
      <c r="O25" s="90"/>
      <c r="P25" s="200"/>
    </row>
    <row r="26" spans="2:25" ht="71.25" customHeight="1" x14ac:dyDescent="0.25">
      <c r="B26" s="465" t="s">
        <v>130</v>
      </c>
      <c r="C26" s="466"/>
      <c r="D26" s="231" t="s">
        <v>202</v>
      </c>
      <c r="E26" s="120" t="s">
        <v>381</v>
      </c>
      <c r="F26" s="232" t="s">
        <v>382</v>
      </c>
      <c r="G26" s="233"/>
      <c r="H26" s="78">
        <f t="shared" si="2"/>
        <v>0</v>
      </c>
      <c r="I26" s="234" t="str">
        <f t="shared" si="0"/>
        <v/>
      </c>
      <c r="J26" s="235"/>
      <c r="K26" s="78">
        <f t="shared" si="3"/>
        <v>0</v>
      </c>
      <c r="L26" s="236" t="str">
        <f t="shared" si="1"/>
        <v/>
      </c>
      <c r="M26" s="196">
        <f t="shared" si="4"/>
        <v>0</v>
      </c>
      <c r="N26" s="201" t="s">
        <v>138</v>
      </c>
      <c r="O26" s="137"/>
      <c r="P26" s="199"/>
    </row>
    <row r="27" spans="2:25" ht="71.25" customHeight="1" x14ac:dyDescent="0.25">
      <c r="B27" s="467"/>
      <c r="C27" s="468"/>
      <c r="D27" s="203" t="s">
        <v>132</v>
      </c>
      <c r="E27" s="85" t="s">
        <v>383</v>
      </c>
      <c r="F27" s="205" t="s">
        <v>384</v>
      </c>
      <c r="G27" s="209"/>
      <c r="H27" s="80">
        <f t="shared" si="2"/>
        <v>0</v>
      </c>
      <c r="I27" s="210" t="str">
        <f t="shared" si="0"/>
        <v/>
      </c>
      <c r="J27" s="217"/>
      <c r="K27" s="80">
        <f t="shared" si="3"/>
        <v>0</v>
      </c>
      <c r="L27" s="211" t="str">
        <f t="shared" si="1"/>
        <v/>
      </c>
      <c r="M27" s="221">
        <f t="shared" si="4"/>
        <v>0</v>
      </c>
      <c r="N27" s="220" t="s">
        <v>138</v>
      </c>
      <c r="O27" s="86"/>
      <c r="P27" s="87"/>
    </row>
    <row r="28" spans="2:25" ht="71.25" customHeight="1" x14ac:dyDescent="0.25">
      <c r="B28" s="467"/>
      <c r="C28" s="468"/>
      <c r="D28" s="203" t="s">
        <v>133</v>
      </c>
      <c r="E28" s="85" t="s">
        <v>385</v>
      </c>
      <c r="F28" s="205" t="s">
        <v>386</v>
      </c>
      <c r="G28" s="209"/>
      <c r="H28" s="80">
        <f t="shared" si="2"/>
        <v>0</v>
      </c>
      <c r="I28" s="210" t="str">
        <f t="shared" si="0"/>
        <v/>
      </c>
      <c r="J28" s="217"/>
      <c r="K28" s="80">
        <f t="shared" si="3"/>
        <v>0</v>
      </c>
      <c r="L28" s="211" t="str">
        <f t="shared" si="1"/>
        <v/>
      </c>
      <c r="M28" s="221">
        <f t="shared" si="4"/>
        <v>0</v>
      </c>
      <c r="N28" s="220" t="s">
        <v>138</v>
      </c>
      <c r="O28" s="86"/>
      <c r="P28" s="87"/>
    </row>
    <row r="29" spans="2:25" ht="71.25" customHeight="1" x14ac:dyDescent="0.25">
      <c r="B29" s="467"/>
      <c r="C29" s="468"/>
      <c r="D29" s="204" t="s">
        <v>203</v>
      </c>
      <c r="E29" s="85" t="s">
        <v>387</v>
      </c>
      <c r="F29" s="205" t="s">
        <v>388</v>
      </c>
      <c r="G29" s="209"/>
      <c r="H29" s="80">
        <f t="shared" si="2"/>
        <v>0</v>
      </c>
      <c r="I29" s="210" t="str">
        <f t="shared" si="0"/>
        <v/>
      </c>
      <c r="J29" s="217"/>
      <c r="K29" s="80">
        <f t="shared" si="3"/>
        <v>0</v>
      </c>
      <c r="L29" s="211" t="str">
        <f t="shared" si="1"/>
        <v/>
      </c>
      <c r="M29" s="221">
        <f t="shared" si="4"/>
        <v>0</v>
      </c>
      <c r="N29" s="220" t="s">
        <v>138</v>
      </c>
      <c r="O29" s="86"/>
      <c r="P29" s="87"/>
    </row>
    <row r="30" spans="2:25" ht="71.25" customHeight="1" x14ac:dyDescent="0.25">
      <c r="B30" s="467"/>
      <c r="C30" s="468"/>
      <c r="D30" s="203" t="s">
        <v>134</v>
      </c>
      <c r="E30" s="85" t="s">
        <v>389</v>
      </c>
      <c r="F30" s="205" t="s">
        <v>390</v>
      </c>
      <c r="G30" s="209"/>
      <c r="H30" s="80">
        <f t="shared" si="2"/>
        <v>0</v>
      </c>
      <c r="I30" s="210" t="str">
        <f t="shared" si="0"/>
        <v/>
      </c>
      <c r="J30" s="217"/>
      <c r="K30" s="80">
        <f t="shared" si="3"/>
        <v>0</v>
      </c>
      <c r="L30" s="211" t="str">
        <f t="shared" si="1"/>
        <v/>
      </c>
      <c r="M30" s="221">
        <f t="shared" si="4"/>
        <v>0</v>
      </c>
      <c r="N30" s="220" t="s">
        <v>138</v>
      </c>
      <c r="O30" s="86"/>
      <c r="P30" s="87"/>
    </row>
    <row r="31" spans="2:25" ht="71.25" customHeight="1" x14ac:dyDescent="0.25">
      <c r="B31" s="467"/>
      <c r="C31" s="468"/>
      <c r="D31" s="203" t="s">
        <v>204</v>
      </c>
      <c r="E31" s="85" t="s">
        <v>391</v>
      </c>
      <c r="F31" s="205" t="s">
        <v>392</v>
      </c>
      <c r="G31" s="209"/>
      <c r="H31" s="80">
        <f t="shared" si="2"/>
        <v>0</v>
      </c>
      <c r="I31" s="210" t="str">
        <f t="shared" si="0"/>
        <v/>
      </c>
      <c r="J31" s="217"/>
      <c r="K31" s="80">
        <f t="shared" si="3"/>
        <v>0</v>
      </c>
      <c r="L31" s="211" t="str">
        <f t="shared" si="1"/>
        <v/>
      </c>
      <c r="M31" s="221">
        <f t="shared" si="4"/>
        <v>0</v>
      </c>
      <c r="N31" s="220" t="s">
        <v>138</v>
      </c>
      <c r="O31" s="86"/>
      <c r="P31" s="87"/>
    </row>
    <row r="32" spans="2:25" ht="71.25" customHeight="1" x14ac:dyDescent="0.25">
      <c r="B32" s="467"/>
      <c r="C32" s="468"/>
      <c r="D32" s="203" t="s">
        <v>131</v>
      </c>
      <c r="E32" s="85" t="s">
        <v>393</v>
      </c>
      <c r="F32" s="205" t="s">
        <v>394</v>
      </c>
      <c r="G32" s="209"/>
      <c r="H32" s="80">
        <f t="shared" si="2"/>
        <v>0</v>
      </c>
      <c r="I32" s="210" t="str">
        <f t="shared" si="0"/>
        <v/>
      </c>
      <c r="J32" s="217"/>
      <c r="K32" s="80">
        <f t="shared" si="3"/>
        <v>0</v>
      </c>
      <c r="L32" s="211" t="str">
        <f t="shared" si="1"/>
        <v/>
      </c>
      <c r="M32" s="221">
        <f t="shared" si="4"/>
        <v>0</v>
      </c>
      <c r="N32" s="220" t="s">
        <v>138</v>
      </c>
      <c r="O32" s="86"/>
      <c r="P32" s="87"/>
    </row>
    <row r="33" spans="2:16" ht="71.25" customHeight="1" thickBot="1" x14ac:dyDescent="0.3">
      <c r="B33" s="469"/>
      <c r="C33" s="470"/>
      <c r="D33" s="222" t="s">
        <v>135</v>
      </c>
      <c r="E33" s="121" t="s">
        <v>395</v>
      </c>
      <c r="F33" s="92" t="s">
        <v>396</v>
      </c>
      <c r="G33" s="223"/>
      <c r="H33" s="83">
        <f t="shared" si="2"/>
        <v>0</v>
      </c>
      <c r="I33" s="224" t="str">
        <f t="shared" si="0"/>
        <v/>
      </c>
      <c r="J33" s="225"/>
      <c r="K33" s="83">
        <f t="shared" si="3"/>
        <v>0</v>
      </c>
      <c r="L33" s="226" t="str">
        <f t="shared" si="1"/>
        <v/>
      </c>
      <c r="M33" s="227">
        <f t="shared" si="4"/>
        <v>0</v>
      </c>
      <c r="N33" s="228" t="s">
        <v>138</v>
      </c>
      <c r="O33" s="90"/>
      <c r="P33" s="200"/>
    </row>
    <row r="34" spans="2:16" ht="64.5" customHeight="1" x14ac:dyDescent="0.25">
      <c r="B34" s="471" t="s">
        <v>205</v>
      </c>
      <c r="C34" s="458" t="s">
        <v>206</v>
      </c>
      <c r="D34" s="231" t="s">
        <v>207</v>
      </c>
      <c r="E34" s="120" t="s">
        <v>397</v>
      </c>
      <c r="F34" s="232" t="s">
        <v>398</v>
      </c>
      <c r="G34" s="233"/>
      <c r="H34" s="78">
        <f t="shared" si="2"/>
        <v>0</v>
      </c>
      <c r="I34" s="234" t="str">
        <f t="shared" si="0"/>
        <v/>
      </c>
      <c r="J34" s="235"/>
      <c r="K34" s="78">
        <f t="shared" si="3"/>
        <v>0</v>
      </c>
      <c r="L34" s="236" t="str">
        <f t="shared" si="1"/>
        <v/>
      </c>
      <c r="M34" s="196">
        <f t="shared" si="4"/>
        <v>0</v>
      </c>
      <c r="N34" s="201" t="s">
        <v>138</v>
      </c>
      <c r="O34" s="137"/>
      <c r="P34" s="199"/>
    </row>
    <row r="35" spans="2:16" ht="64.5" customHeight="1" x14ac:dyDescent="0.25">
      <c r="B35" s="472"/>
      <c r="C35" s="459"/>
      <c r="D35" s="204" t="s">
        <v>208</v>
      </c>
      <c r="E35" s="85" t="s">
        <v>399</v>
      </c>
      <c r="F35" s="205" t="s">
        <v>400</v>
      </c>
      <c r="G35" s="209"/>
      <c r="H35" s="80">
        <f t="shared" si="2"/>
        <v>0</v>
      </c>
      <c r="I35" s="210" t="str">
        <f t="shared" si="0"/>
        <v/>
      </c>
      <c r="J35" s="217"/>
      <c r="K35" s="80">
        <f t="shared" si="3"/>
        <v>0</v>
      </c>
      <c r="L35" s="211" t="str">
        <f t="shared" si="1"/>
        <v/>
      </c>
      <c r="M35" s="221">
        <f t="shared" si="4"/>
        <v>0</v>
      </c>
      <c r="N35" s="220" t="s">
        <v>138</v>
      </c>
      <c r="O35" s="86"/>
      <c r="P35" s="87"/>
    </row>
    <row r="36" spans="2:16" ht="64.5" customHeight="1" x14ac:dyDescent="0.25">
      <c r="B36" s="472"/>
      <c r="C36" s="475"/>
      <c r="D36" s="478" t="s">
        <v>209</v>
      </c>
      <c r="E36" s="85" t="s">
        <v>210</v>
      </c>
      <c r="F36" s="205" t="s">
        <v>401</v>
      </c>
      <c r="G36" s="209"/>
      <c r="H36" s="80">
        <f t="shared" si="2"/>
        <v>0</v>
      </c>
      <c r="I36" s="210" t="str">
        <f t="shared" si="0"/>
        <v/>
      </c>
      <c r="J36" s="217"/>
      <c r="K36" s="80">
        <f t="shared" si="3"/>
        <v>0</v>
      </c>
      <c r="L36" s="211" t="str">
        <f t="shared" si="1"/>
        <v/>
      </c>
      <c r="M36" s="221">
        <f t="shared" si="4"/>
        <v>0</v>
      </c>
      <c r="N36" s="220" t="s">
        <v>138</v>
      </c>
      <c r="O36" s="86"/>
      <c r="P36" s="87"/>
    </row>
    <row r="37" spans="2:16" ht="64.5" customHeight="1" x14ac:dyDescent="0.25">
      <c r="B37" s="472"/>
      <c r="C37" s="475"/>
      <c r="D37" s="478"/>
      <c r="E37" s="85" t="s">
        <v>211</v>
      </c>
      <c r="F37" s="205" t="s">
        <v>402</v>
      </c>
      <c r="G37" s="209"/>
      <c r="H37" s="80">
        <f t="shared" si="2"/>
        <v>0</v>
      </c>
      <c r="I37" s="210" t="str">
        <f t="shared" si="0"/>
        <v/>
      </c>
      <c r="J37" s="217"/>
      <c r="K37" s="80">
        <f t="shared" si="3"/>
        <v>0</v>
      </c>
      <c r="L37" s="211" t="str">
        <f t="shared" si="1"/>
        <v/>
      </c>
      <c r="M37" s="221">
        <f t="shared" si="4"/>
        <v>0</v>
      </c>
      <c r="N37" s="220" t="s">
        <v>138</v>
      </c>
      <c r="O37" s="86"/>
      <c r="P37" s="87"/>
    </row>
    <row r="38" spans="2:16" ht="64.5" customHeight="1" thickBot="1" x14ac:dyDescent="0.3">
      <c r="B38" s="472"/>
      <c r="C38" s="476"/>
      <c r="D38" s="479"/>
      <c r="E38" s="121" t="s">
        <v>212</v>
      </c>
      <c r="F38" s="92" t="s">
        <v>403</v>
      </c>
      <c r="G38" s="223"/>
      <c r="H38" s="83">
        <f t="shared" si="2"/>
        <v>0</v>
      </c>
      <c r="I38" s="224" t="str">
        <f t="shared" si="0"/>
        <v/>
      </c>
      <c r="J38" s="225"/>
      <c r="K38" s="83">
        <f t="shared" si="3"/>
        <v>0</v>
      </c>
      <c r="L38" s="226" t="str">
        <f t="shared" si="1"/>
        <v/>
      </c>
      <c r="M38" s="227">
        <f t="shared" si="4"/>
        <v>0</v>
      </c>
      <c r="N38" s="228" t="s">
        <v>138</v>
      </c>
      <c r="O38" s="90"/>
      <c r="P38" s="200"/>
    </row>
    <row r="39" spans="2:16" ht="64.5" customHeight="1" x14ac:dyDescent="0.25">
      <c r="B39" s="472"/>
      <c r="C39" s="458" t="s">
        <v>213</v>
      </c>
      <c r="D39" s="231" t="s">
        <v>207</v>
      </c>
      <c r="E39" s="232" t="s">
        <v>397</v>
      </c>
      <c r="F39" s="232" t="s">
        <v>398</v>
      </c>
      <c r="G39" s="233"/>
      <c r="H39" s="79">
        <f t="shared" si="2"/>
        <v>0</v>
      </c>
      <c r="I39" s="241" t="str">
        <f t="shared" si="0"/>
        <v/>
      </c>
      <c r="J39" s="235"/>
      <c r="K39" s="79">
        <f t="shared" si="3"/>
        <v>0</v>
      </c>
      <c r="L39" s="242" t="str">
        <f t="shared" si="1"/>
        <v/>
      </c>
      <c r="M39" s="196">
        <f t="shared" si="4"/>
        <v>0</v>
      </c>
      <c r="N39" s="201" t="s">
        <v>138</v>
      </c>
      <c r="O39" s="137"/>
      <c r="P39" s="199"/>
    </row>
    <row r="40" spans="2:16" ht="64.5" customHeight="1" x14ac:dyDescent="0.25">
      <c r="B40" s="472"/>
      <c r="C40" s="459"/>
      <c r="D40" s="203" t="s">
        <v>214</v>
      </c>
      <c r="E40" s="85" t="s">
        <v>404</v>
      </c>
      <c r="F40" s="207" t="s">
        <v>405</v>
      </c>
      <c r="G40" s="209"/>
      <c r="H40" s="80">
        <f t="shared" si="2"/>
        <v>0</v>
      </c>
      <c r="I40" s="210" t="str">
        <f t="shared" si="0"/>
        <v/>
      </c>
      <c r="J40" s="217"/>
      <c r="K40" s="80">
        <f t="shared" si="3"/>
        <v>0</v>
      </c>
      <c r="L40" s="211" t="str">
        <f t="shared" si="1"/>
        <v/>
      </c>
      <c r="M40" s="221">
        <f t="shared" si="4"/>
        <v>0</v>
      </c>
      <c r="N40" s="220" t="s">
        <v>138</v>
      </c>
      <c r="O40" s="86"/>
      <c r="P40" s="87"/>
    </row>
    <row r="41" spans="2:16" ht="64.5" customHeight="1" x14ac:dyDescent="0.25">
      <c r="B41" s="472"/>
      <c r="C41" s="459"/>
      <c r="D41" s="203" t="s">
        <v>215</v>
      </c>
      <c r="E41" s="85" t="s">
        <v>406</v>
      </c>
      <c r="F41" s="205" t="s">
        <v>407</v>
      </c>
      <c r="G41" s="209"/>
      <c r="H41" s="81">
        <f t="shared" si="2"/>
        <v>0</v>
      </c>
      <c r="I41" s="215" t="str">
        <f t="shared" si="0"/>
        <v/>
      </c>
      <c r="J41" s="217"/>
      <c r="K41" s="81">
        <f t="shared" si="3"/>
        <v>0</v>
      </c>
      <c r="L41" s="216" t="str">
        <f t="shared" si="1"/>
        <v/>
      </c>
      <c r="M41" s="221">
        <f t="shared" si="4"/>
        <v>0</v>
      </c>
      <c r="N41" s="220" t="s">
        <v>138</v>
      </c>
      <c r="O41" s="86"/>
      <c r="P41" s="87"/>
    </row>
    <row r="42" spans="2:16" ht="64.5" customHeight="1" x14ac:dyDescent="0.25">
      <c r="B42" s="472"/>
      <c r="C42" s="459"/>
      <c r="D42" s="203" t="s">
        <v>216</v>
      </c>
      <c r="E42" s="85" t="s">
        <v>408</v>
      </c>
      <c r="F42" s="205" t="s">
        <v>409</v>
      </c>
      <c r="G42" s="209"/>
      <c r="H42" s="80">
        <f t="shared" si="2"/>
        <v>0</v>
      </c>
      <c r="I42" s="210" t="str">
        <f t="shared" si="0"/>
        <v/>
      </c>
      <c r="J42" s="217"/>
      <c r="K42" s="80">
        <f t="shared" si="3"/>
        <v>0</v>
      </c>
      <c r="L42" s="211" t="str">
        <f t="shared" si="1"/>
        <v/>
      </c>
      <c r="M42" s="221">
        <f t="shared" si="4"/>
        <v>0</v>
      </c>
      <c r="N42" s="220" t="s">
        <v>138</v>
      </c>
      <c r="O42" s="86"/>
      <c r="P42" s="87"/>
    </row>
    <row r="43" spans="2:16" ht="64.5" customHeight="1" x14ac:dyDescent="0.25">
      <c r="B43" s="472"/>
      <c r="C43" s="459"/>
      <c r="D43" s="203" t="s">
        <v>217</v>
      </c>
      <c r="E43" s="85" t="s">
        <v>410</v>
      </c>
      <c r="F43" s="205" t="s">
        <v>411</v>
      </c>
      <c r="G43" s="209"/>
      <c r="H43" s="80">
        <f t="shared" si="2"/>
        <v>0</v>
      </c>
      <c r="I43" s="210" t="str">
        <f t="shared" si="0"/>
        <v/>
      </c>
      <c r="J43" s="217"/>
      <c r="K43" s="80">
        <f t="shared" si="3"/>
        <v>0</v>
      </c>
      <c r="L43" s="211" t="str">
        <f t="shared" si="1"/>
        <v/>
      </c>
      <c r="M43" s="221">
        <f t="shared" si="4"/>
        <v>0</v>
      </c>
      <c r="N43" s="220" t="s">
        <v>138</v>
      </c>
      <c r="O43" s="86"/>
      <c r="P43" s="87"/>
    </row>
    <row r="44" spans="2:16" ht="64.5" customHeight="1" x14ac:dyDescent="0.25">
      <c r="B44" s="472"/>
      <c r="C44" s="459"/>
      <c r="D44" s="204" t="s">
        <v>218</v>
      </c>
      <c r="E44" s="85" t="s">
        <v>412</v>
      </c>
      <c r="F44" s="205" t="s">
        <v>413</v>
      </c>
      <c r="G44" s="209"/>
      <c r="H44" s="80">
        <f t="shared" si="2"/>
        <v>0</v>
      </c>
      <c r="I44" s="210" t="str">
        <f t="shared" si="0"/>
        <v/>
      </c>
      <c r="J44" s="217"/>
      <c r="K44" s="80">
        <f t="shared" si="3"/>
        <v>0</v>
      </c>
      <c r="L44" s="211" t="str">
        <f t="shared" si="1"/>
        <v/>
      </c>
      <c r="M44" s="221">
        <f t="shared" si="4"/>
        <v>0</v>
      </c>
      <c r="N44" s="220" t="s">
        <v>138</v>
      </c>
      <c r="O44" s="86"/>
      <c r="P44" s="87"/>
    </row>
    <row r="45" spans="2:16" ht="64.5" customHeight="1" thickBot="1" x14ac:dyDescent="0.3">
      <c r="B45" s="472"/>
      <c r="C45" s="460"/>
      <c r="D45" s="222" t="s">
        <v>219</v>
      </c>
      <c r="E45" s="121" t="s">
        <v>220</v>
      </c>
      <c r="F45" s="92" t="s">
        <v>221</v>
      </c>
      <c r="G45" s="223"/>
      <c r="H45" s="83">
        <f t="shared" si="2"/>
        <v>0</v>
      </c>
      <c r="I45" s="224" t="str">
        <f t="shared" si="0"/>
        <v/>
      </c>
      <c r="J45" s="225"/>
      <c r="K45" s="83">
        <f t="shared" si="3"/>
        <v>0</v>
      </c>
      <c r="L45" s="226" t="str">
        <f t="shared" si="1"/>
        <v/>
      </c>
      <c r="M45" s="227">
        <f t="shared" si="4"/>
        <v>0</v>
      </c>
      <c r="N45" s="228" t="s">
        <v>138</v>
      </c>
      <c r="O45" s="90"/>
      <c r="P45" s="200"/>
    </row>
    <row r="46" spans="2:16" ht="64.5" customHeight="1" x14ac:dyDescent="0.25">
      <c r="B46" s="472"/>
      <c r="C46" s="458" t="s">
        <v>161</v>
      </c>
      <c r="D46" s="231" t="s">
        <v>207</v>
      </c>
      <c r="E46" s="232" t="s">
        <v>397</v>
      </c>
      <c r="F46" s="232" t="s">
        <v>398</v>
      </c>
      <c r="G46" s="233"/>
      <c r="H46" s="78">
        <f t="shared" si="2"/>
        <v>0</v>
      </c>
      <c r="I46" s="236" t="str">
        <f t="shared" si="0"/>
        <v/>
      </c>
      <c r="J46" s="235"/>
      <c r="K46" s="78">
        <f t="shared" si="3"/>
        <v>0</v>
      </c>
      <c r="L46" s="236" t="str">
        <f t="shared" si="1"/>
        <v/>
      </c>
      <c r="M46" s="196">
        <f t="shared" si="4"/>
        <v>0</v>
      </c>
      <c r="N46" s="201" t="s">
        <v>138</v>
      </c>
      <c r="O46" s="137"/>
      <c r="P46" s="199"/>
    </row>
    <row r="47" spans="2:16" ht="64.5" customHeight="1" x14ac:dyDescent="0.25">
      <c r="B47" s="472"/>
      <c r="C47" s="459"/>
      <c r="D47" s="203" t="s">
        <v>214</v>
      </c>
      <c r="E47" s="85" t="s">
        <v>414</v>
      </c>
      <c r="F47" s="207" t="s">
        <v>415</v>
      </c>
      <c r="G47" s="209"/>
      <c r="H47" s="80">
        <f t="shared" si="2"/>
        <v>0</v>
      </c>
      <c r="I47" s="210" t="str">
        <f t="shared" si="0"/>
        <v/>
      </c>
      <c r="J47" s="217"/>
      <c r="K47" s="80">
        <f t="shared" si="3"/>
        <v>0</v>
      </c>
      <c r="L47" s="211" t="str">
        <f t="shared" si="1"/>
        <v/>
      </c>
      <c r="M47" s="221">
        <f t="shared" si="4"/>
        <v>0</v>
      </c>
      <c r="N47" s="220" t="s">
        <v>138</v>
      </c>
      <c r="O47" s="86"/>
      <c r="P47" s="87"/>
    </row>
    <row r="48" spans="2:16" ht="64.5" customHeight="1" thickBot="1" x14ac:dyDescent="0.3">
      <c r="B48" s="472"/>
      <c r="C48" s="460"/>
      <c r="D48" s="222" t="s">
        <v>222</v>
      </c>
      <c r="E48" s="121" t="s">
        <v>416</v>
      </c>
      <c r="F48" s="92" t="s">
        <v>417</v>
      </c>
      <c r="G48" s="223"/>
      <c r="H48" s="83">
        <f t="shared" si="2"/>
        <v>0</v>
      </c>
      <c r="I48" s="224" t="str">
        <f t="shared" si="0"/>
        <v/>
      </c>
      <c r="J48" s="225"/>
      <c r="K48" s="83">
        <f t="shared" si="3"/>
        <v>0</v>
      </c>
      <c r="L48" s="226" t="str">
        <f t="shared" si="1"/>
        <v/>
      </c>
      <c r="M48" s="227">
        <f t="shared" si="4"/>
        <v>0</v>
      </c>
      <c r="N48" s="228" t="s">
        <v>138</v>
      </c>
      <c r="O48" s="90"/>
      <c r="P48" s="200"/>
    </row>
    <row r="49" spans="2:16" ht="64.5" customHeight="1" x14ac:dyDescent="0.25">
      <c r="B49" s="472"/>
      <c r="C49" s="458" t="s">
        <v>223</v>
      </c>
      <c r="D49" s="231" t="s">
        <v>207</v>
      </c>
      <c r="E49" s="120" t="s">
        <v>397</v>
      </c>
      <c r="F49" s="232" t="s">
        <v>398</v>
      </c>
      <c r="G49" s="233"/>
      <c r="H49" s="78">
        <f t="shared" si="2"/>
        <v>0</v>
      </c>
      <c r="I49" s="234" t="str">
        <f t="shared" si="0"/>
        <v/>
      </c>
      <c r="J49" s="235"/>
      <c r="K49" s="78">
        <f t="shared" si="3"/>
        <v>0</v>
      </c>
      <c r="L49" s="236" t="str">
        <f t="shared" si="1"/>
        <v/>
      </c>
      <c r="M49" s="196">
        <f t="shared" si="4"/>
        <v>0</v>
      </c>
      <c r="N49" s="201" t="s">
        <v>138</v>
      </c>
      <c r="O49" s="137"/>
      <c r="P49" s="244"/>
    </row>
    <row r="50" spans="2:16" ht="64.5" customHeight="1" x14ac:dyDescent="0.25">
      <c r="B50" s="472"/>
      <c r="C50" s="459"/>
      <c r="D50" s="203" t="s">
        <v>209</v>
      </c>
      <c r="E50" s="85" t="s">
        <v>418</v>
      </c>
      <c r="F50" s="205" t="s">
        <v>419</v>
      </c>
      <c r="G50" s="209"/>
      <c r="H50" s="80">
        <f t="shared" si="2"/>
        <v>0</v>
      </c>
      <c r="I50" s="210" t="str">
        <f t="shared" si="0"/>
        <v/>
      </c>
      <c r="J50" s="217"/>
      <c r="K50" s="80">
        <f t="shared" si="3"/>
        <v>0</v>
      </c>
      <c r="L50" s="211" t="str">
        <f t="shared" si="1"/>
        <v/>
      </c>
      <c r="M50" s="221">
        <f t="shared" si="4"/>
        <v>0</v>
      </c>
      <c r="N50" s="220" t="s">
        <v>138</v>
      </c>
      <c r="O50" s="86"/>
      <c r="P50" s="89"/>
    </row>
    <row r="51" spans="2:16" ht="64.5" customHeight="1" thickBot="1" x14ac:dyDescent="0.3">
      <c r="B51" s="472"/>
      <c r="C51" s="460"/>
      <c r="D51" s="222" t="s">
        <v>224</v>
      </c>
      <c r="E51" s="121" t="s">
        <v>420</v>
      </c>
      <c r="F51" s="92" t="s">
        <v>421</v>
      </c>
      <c r="G51" s="223"/>
      <c r="H51" s="83">
        <f t="shared" si="2"/>
        <v>0</v>
      </c>
      <c r="I51" s="224" t="str">
        <f t="shared" si="0"/>
        <v/>
      </c>
      <c r="J51" s="225"/>
      <c r="K51" s="83">
        <f t="shared" si="3"/>
        <v>0</v>
      </c>
      <c r="L51" s="226" t="str">
        <f t="shared" si="1"/>
        <v/>
      </c>
      <c r="M51" s="227">
        <f t="shared" si="4"/>
        <v>0</v>
      </c>
      <c r="N51" s="228" t="s">
        <v>138</v>
      </c>
      <c r="O51" s="90"/>
      <c r="P51" s="91"/>
    </row>
    <row r="52" spans="2:16" ht="64.5" customHeight="1" x14ac:dyDescent="0.25">
      <c r="B52" s="472"/>
      <c r="C52" s="458" t="s">
        <v>448</v>
      </c>
      <c r="D52" s="231" t="s">
        <v>207</v>
      </c>
      <c r="E52" s="120" t="s">
        <v>422</v>
      </c>
      <c r="F52" s="232" t="s">
        <v>398</v>
      </c>
      <c r="G52" s="233"/>
      <c r="H52" s="78">
        <f t="shared" si="2"/>
        <v>0</v>
      </c>
      <c r="I52" s="234" t="str">
        <f t="shared" si="0"/>
        <v/>
      </c>
      <c r="J52" s="235"/>
      <c r="K52" s="78">
        <f t="shared" si="3"/>
        <v>0</v>
      </c>
      <c r="L52" s="236" t="str">
        <f t="shared" si="1"/>
        <v/>
      </c>
      <c r="M52" s="196">
        <f t="shared" si="4"/>
        <v>0</v>
      </c>
      <c r="N52" s="201" t="s">
        <v>138</v>
      </c>
      <c r="O52" s="137"/>
      <c r="P52" s="244"/>
    </row>
    <row r="53" spans="2:16" ht="64.5" customHeight="1" x14ac:dyDescent="0.25">
      <c r="B53" s="472"/>
      <c r="C53" s="459"/>
      <c r="D53" s="203" t="s">
        <v>225</v>
      </c>
      <c r="E53" s="85" t="s">
        <v>423</v>
      </c>
      <c r="F53" s="205" t="s">
        <v>424</v>
      </c>
      <c r="G53" s="209"/>
      <c r="H53" s="80">
        <f t="shared" si="2"/>
        <v>0</v>
      </c>
      <c r="I53" s="210" t="str">
        <f t="shared" si="0"/>
        <v/>
      </c>
      <c r="J53" s="217"/>
      <c r="K53" s="80">
        <f t="shared" si="3"/>
        <v>0</v>
      </c>
      <c r="L53" s="211" t="str">
        <f t="shared" si="1"/>
        <v/>
      </c>
      <c r="M53" s="221">
        <f t="shared" si="4"/>
        <v>0</v>
      </c>
      <c r="N53" s="220" t="s">
        <v>138</v>
      </c>
      <c r="O53" s="86"/>
      <c r="P53" s="89"/>
    </row>
    <row r="54" spans="2:16" ht="64.5" customHeight="1" thickBot="1" x14ac:dyDescent="0.3">
      <c r="B54" s="472"/>
      <c r="C54" s="460"/>
      <c r="D54" s="222" t="s">
        <v>226</v>
      </c>
      <c r="E54" s="121" t="s">
        <v>425</v>
      </c>
      <c r="F54" s="92" t="s">
        <v>426</v>
      </c>
      <c r="G54" s="223"/>
      <c r="H54" s="83">
        <f t="shared" si="2"/>
        <v>0</v>
      </c>
      <c r="I54" s="224" t="str">
        <f t="shared" si="0"/>
        <v/>
      </c>
      <c r="J54" s="225"/>
      <c r="K54" s="83">
        <f t="shared" si="3"/>
        <v>0</v>
      </c>
      <c r="L54" s="226" t="str">
        <f t="shared" si="1"/>
        <v/>
      </c>
      <c r="M54" s="227">
        <f t="shared" si="4"/>
        <v>0</v>
      </c>
      <c r="N54" s="228" t="s">
        <v>138</v>
      </c>
      <c r="O54" s="90"/>
      <c r="P54" s="91"/>
    </row>
    <row r="55" spans="2:16" ht="64.5" customHeight="1" x14ac:dyDescent="0.25">
      <c r="B55" s="473"/>
      <c r="C55" s="455" t="s">
        <v>228</v>
      </c>
      <c r="D55" s="231" t="s">
        <v>227</v>
      </c>
      <c r="E55" s="120" t="s">
        <v>427</v>
      </c>
      <c r="F55" s="232" t="s">
        <v>428</v>
      </c>
      <c r="G55" s="233"/>
      <c r="H55" s="78">
        <f t="shared" si="2"/>
        <v>0</v>
      </c>
      <c r="I55" s="234" t="str">
        <f t="shared" si="0"/>
        <v/>
      </c>
      <c r="J55" s="235"/>
      <c r="K55" s="78">
        <f t="shared" si="3"/>
        <v>0</v>
      </c>
      <c r="L55" s="236" t="str">
        <f t="shared" si="1"/>
        <v/>
      </c>
      <c r="M55" s="196">
        <f t="shared" si="4"/>
        <v>0</v>
      </c>
      <c r="N55" s="201" t="s">
        <v>138</v>
      </c>
      <c r="O55" s="137"/>
      <c r="P55" s="244"/>
    </row>
    <row r="56" spans="2:16" ht="64.5" customHeight="1" x14ac:dyDescent="0.25">
      <c r="B56" s="473"/>
      <c r="C56" s="456"/>
      <c r="D56" s="203" t="s">
        <v>207</v>
      </c>
      <c r="E56" s="85" t="s">
        <v>429</v>
      </c>
      <c r="F56" s="205" t="s">
        <v>398</v>
      </c>
      <c r="G56" s="209"/>
      <c r="H56" s="80">
        <f t="shared" si="2"/>
        <v>0</v>
      </c>
      <c r="I56" s="210" t="str">
        <f t="shared" si="0"/>
        <v/>
      </c>
      <c r="J56" s="217"/>
      <c r="K56" s="80">
        <f t="shared" si="3"/>
        <v>0</v>
      </c>
      <c r="L56" s="211" t="str">
        <f t="shared" si="1"/>
        <v/>
      </c>
      <c r="M56" s="221">
        <f t="shared" si="4"/>
        <v>0</v>
      </c>
      <c r="N56" s="220" t="s">
        <v>138</v>
      </c>
      <c r="O56" s="86"/>
      <c r="P56" s="89"/>
    </row>
    <row r="57" spans="2:16" ht="64.5" customHeight="1" thickBot="1" x14ac:dyDescent="0.3">
      <c r="B57" s="473"/>
      <c r="C57" s="456"/>
      <c r="D57" s="222" t="s">
        <v>229</v>
      </c>
      <c r="E57" s="121" t="s">
        <v>430</v>
      </c>
      <c r="F57" s="92" t="s">
        <v>431</v>
      </c>
      <c r="G57" s="223"/>
      <c r="H57" s="83">
        <f t="shared" si="2"/>
        <v>0</v>
      </c>
      <c r="I57" s="224" t="str">
        <f t="shared" si="0"/>
        <v/>
      </c>
      <c r="J57" s="225"/>
      <c r="K57" s="83">
        <f t="shared" si="3"/>
        <v>0</v>
      </c>
      <c r="L57" s="226" t="str">
        <f t="shared" si="1"/>
        <v/>
      </c>
      <c r="M57" s="227">
        <f t="shared" si="4"/>
        <v>0</v>
      </c>
      <c r="N57" s="228" t="s">
        <v>138</v>
      </c>
      <c r="O57" s="90"/>
      <c r="P57" s="91"/>
    </row>
    <row r="58" spans="2:16" ht="64.5" customHeight="1" x14ac:dyDescent="0.25">
      <c r="B58" s="473"/>
      <c r="C58" s="456"/>
      <c r="D58" s="120" t="s">
        <v>230</v>
      </c>
      <c r="E58" s="120" t="s">
        <v>432</v>
      </c>
      <c r="F58" s="232" t="s">
        <v>433</v>
      </c>
      <c r="G58" s="233"/>
      <c r="H58" s="78">
        <f t="shared" si="2"/>
        <v>0</v>
      </c>
      <c r="I58" s="234" t="str">
        <f t="shared" si="0"/>
        <v/>
      </c>
      <c r="J58" s="235"/>
      <c r="K58" s="78">
        <f t="shared" si="3"/>
        <v>0</v>
      </c>
      <c r="L58" s="236" t="str">
        <f t="shared" si="1"/>
        <v/>
      </c>
      <c r="M58" s="196">
        <f t="shared" si="4"/>
        <v>0</v>
      </c>
      <c r="N58" s="201" t="s">
        <v>138</v>
      </c>
      <c r="O58" s="137"/>
      <c r="P58" s="244"/>
    </row>
    <row r="59" spans="2:16" ht="64.5" customHeight="1" x14ac:dyDescent="0.25">
      <c r="B59" s="473"/>
      <c r="C59" s="456"/>
      <c r="D59" s="203" t="s">
        <v>231</v>
      </c>
      <c r="E59" s="85" t="s">
        <v>430</v>
      </c>
      <c r="F59" s="205" t="s">
        <v>434</v>
      </c>
      <c r="G59" s="209"/>
      <c r="H59" s="80">
        <f t="shared" si="2"/>
        <v>0</v>
      </c>
      <c r="I59" s="210" t="str">
        <f t="shared" si="0"/>
        <v/>
      </c>
      <c r="J59" s="217"/>
      <c r="K59" s="80">
        <f t="shared" si="3"/>
        <v>0</v>
      </c>
      <c r="L59" s="211" t="str">
        <f t="shared" si="1"/>
        <v/>
      </c>
      <c r="M59" s="221">
        <f t="shared" si="4"/>
        <v>0</v>
      </c>
      <c r="N59" s="220" t="s">
        <v>138</v>
      </c>
      <c r="O59" s="86"/>
      <c r="P59" s="89"/>
    </row>
    <row r="60" spans="2:16" ht="64.5" customHeight="1" thickBot="1" x14ac:dyDescent="0.3">
      <c r="B60" s="473"/>
      <c r="C60" s="457"/>
      <c r="D60" s="222" t="s">
        <v>232</v>
      </c>
      <c r="E60" s="121" t="s">
        <v>435</v>
      </c>
      <c r="F60" s="92" t="s">
        <v>436</v>
      </c>
      <c r="G60" s="223"/>
      <c r="H60" s="83">
        <f t="shared" si="2"/>
        <v>0</v>
      </c>
      <c r="I60" s="224" t="str">
        <f t="shared" si="0"/>
        <v/>
      </c>
      <c r="J60" s="225"/>
      <c r="K60" s="83">
        <f t="shared" si="3"/>
        <v>0</v>
      </c>
      <c r="L60" s="226" t="str">
        <f t="shared" si="1"/>
        <v/>
      </c>
      <c r="M60" s="227">
        <f t="shared" si="4"/>
        <v>0</v>
      </c>
      <c r="N60" s="228" t="s">
        <v>138</v>
      </c>
      <c r="O60" s="90"/>
      <c r="P60" s="91"/>
    </row>
    <row r="61" spans="2:16" ht="64.5" customHeight="1" x14ac:dyDescent="0.25">
      <c r="B61" s="473"/>
      <c r="C61" s="453" t="s">
        <v>449</v>
      </c>
      <c r="D61" s="238" t="s">
        <v>207</v>
      </c>
      <c r="E61" s="171" t="s">
        <v>437</v>
      </c>
      <c r="F61" s="207" t="s">
        <v>438</v>
      </c>
      <c r="G61" s="214"/>
      <c r="H61" s="81">
        <f t="shared" si="2"/>
        <v>0</v>
      </c>
      <c r="I61" s="215" t="str">
        <f t="shared" si="0"/>
        <v/>
      </c>
      <c r="J61" s="219"/>
      <c r="K61" s="81">
        <f t="shared" si="3"/>
        <v>0</v>
      </c>
      <c r="L61" s="216" t="str">
        <f t="shared" si="1"/>
        <v/>
      </c>
      <c r="M61" s="230">
        <f t="shared" si="4"/>
        <v>0</v>
      </c>
      <c r="N61" s="202" t="s">
        <v>138</v>
      </c>
      <c r="O61" s="173"/>
      <c r="P61" s="243"/>
    </row>
    <row r="62" spans="2:16" ht="64.5" customHeight="1" thickBot="1" x14ac:dyDescent="0.3">
      <c r="B62" s="473"/>
      <c r="C62" s="454"/>
      <c r="D62" s="245" t="s">
        <v>233</v>
      </c>
      <c r="E62" s="172" t="s">
        <v>439</v>
      </c>
      <c r="F62" s="206" t="s">
        <v>440</v>
      </c>
      <c r="G62" s="213"/>
      <c r="H62" s="74">
        <f t="shared" si="2"/>
        <v>0</v>
      </c>
      <c r="I62" s="208" t="str">
        <f t="shared" si="0"/>
        <v/>
      </c>
      <c r="J62" s="218"/>
      <c r="K62" s="74">
        <f t="shared" si="3"/>
        <v>0</v>
      </c>
      <c r="L62" s="240" t="str">
        <f t="shared" si="1"/>
        <v/>
      </c>
      <c r="M62" s="246">
        <f t="shared" si="4"/>
        <v>0</v>
      </c>
      <c r="N62" s="247" t="s">
        <v>138</v>
      </c>
      <c r="O62" s="174"/>
      <c r="P62" s="248"/>
    </row>
    <row r="63" spans="2:16" ht="64.5" customHeight="1" x14ac:dyDescent="0.25">
      <c r="B63" s="473"/>
      <c r="C63" s="455" t="s">
        <v>450</v>
      </c>
      <c r="D63" s="231" t="s">
        <v>207</v>
      </c>
      <c r="E63" s="120" t="s">
        <v>441</v>
      </c>
      <c r="F63" s="232" t="s">
        <v>398</v>
      </c>
      <c r="G63" s="233"/>
      <c r="H63" s="78">
        <f t="shared" si="2"/>
        <v>0</v>
      </c>
      <c r="I63" s="234" t="str">
        <f t="shared" si="0"/>
        <v/>
      </c>
      <c r="J63" s="235"/>
      <c r="K63" s="78">
        <f t="shared" si="3"/>
        <v>0</v>
      </c>
      <c r="L63" s="236" t="str">
        <f t="shared" si="1"/>
        <v/>
      </c>
      <c r="M63" s="196">
        <f t="shared" si="4"/>
        <v>0</v>
      </c>
      <c r="N63" s="201" t="s">
        <v>138</v>
      </c>
      <c r="O63" s="137"/>
      <c r="P63" s="244"/>
    </row>
    <row r="64" spans="2:16" ht="64.5" customHeight="1" x14ac:dyDescent="0.25">
      <c r="B64" s="473"/>
      <c r="C64" s="456"/>
      <c r="D64" s="203" t="s">
        <v>234</v>
      </c>
      <c r="E64" s="85" t="s">
        <v>442</v>
      </c>
      <c r="F64" s="205" t="s">
        <v>443</v>
      </c>
      <c r="G64" s="209"/>
      <c r="H64" s="80">
        <f t="shared" si="2"/>
        <v>0</v>
      </c>
      <c r="I64" s="210" t="str">
        <f t="shared" si="0"/>
        <v/>
      </c>
      <c r="J64" s="217"/>
      <c r="K64" s="80">
        <f t="shared" si="3"/>
        <v>0</v>
      </c>
      <c r="L64" s="211" t="str">
        <f t="shared" si="1"/>
        <v/>
      </c>
      <c r="M64" s="221">
        <f t="shared" si="4"/>
        <v>0</v>
      </c>
      <c r="N64" s="220" t="s">
        <v>138</v>
      </c>
      <c r="O64" s="86"/>
      <c r="P64" s="89"/>
    </row>
    <row r="65" spans="2:16" ht="64.5" customHeight="1" x14ac:dyDescent="0.25">
      <c r="B65" s="473"/>
      <c r="C65" s="456"/>
      <c r="D65" s="203" t="s">
        <v>235</v>
      </c>
      <c r="E65" s="85" t="s">
        <v>444</v>
      </c>
      <c r="F65" s="205" t="s">
        <v>445</v>
      </c>
      <c r="G65" s="209"/>
      <c r="H65" s="80">
        <f t="shared" si="2"/>
        <v>0</v>
      </c>
      <c r="I65" s="210" t="str">
        <f t="shared" si="0"/>
        <v/>
      </c>
      <c r="J65" s="217"/>
      <c r="K65" s="80">
        <f t="shared" si="3"/>
        <v>0</v>
      </c>
      <c r="L65" s="211" t="str">
        <f t="shared" si="1"/>
        <v/>
      </c>
      <c r="M65" s="221">
        <f t="shared" si="4"/>
        <v>0</v>
      </c>
      <c r="N65" s="220" t="s">
        <v>138</v>
      </c>
      <c r="O65" s="86"/>
      <c r="P65" s="89"/>
    </row>
    <row r="66" spans="2:16" ht="64.5" customHeight="1" thickBot="1" x14ac:dyDescent="0.3">
      <c r="B66" s="474"/>
      <c r="C66" s="457"/>
      <c r="D66" s="222" t="s">
        <v>236</v>
      </c>
      <c r="E66" s="121" t="s">
        <v>446</v>
      </c>
      <c r="F66" s="92" t="s">
        <v>447</v>
      </c>
      <c r="G66" s="223"/>
      <c r="H66" s="83">
        <f t="shared" si="2"/>
        <v>0</v>
      </c>
      <c r="I66" s="224" t="str">
        <f t="shared" si="0"/>
        <v/>
      </c>
      <c r="J66" s="225"/>
      <c r="K66" s="83">
        <f t="shared" si="3"/>
        <v>0</v>
      </c>
      <c r="L66" s="226" t="str">
        <f t="shared" si="1"/>
        <v/>
      </c>
      <c r="M66" s="227">
        <f t="shared" si="4"/>
        <v>0</v>
      </c>
      <c r="N66" s="228" t="s">
        <v>138</v>
      </c>
      <c r="O66" s="90"/>
      <c r="P66" s="91"/>
    </row>
    <row r="67" spans="2:16" ht="64.5" customHeight="1" x14ac:dyDescent="0.25"/>
    <row r="70" spans="2:16" x14ac:dyDescent="0.25">
      <c r="D70" s="197"/>
      <c r="E70" s="197"/>
      <c r="F70" s="198"/>
    </row>
    <row r="71" spans="2:16" x14ac:dyDescent="0.25">
      <c r="D71" s="197"/>
      <c r="E71" s="197"/>
      <c r="F71" s="197"/>
      <c r="G71" s="197"/>
    </row>
    <row r="72" spans="2:16" x14ac:dyDescent="0.25">
      <c r="D72" s="197"/>
      <c r="E72" s="197"/>
      <c r="F72" s="197"/>
      <c r="G72" s="197"/>
    </row>
    <row r="73" spans="2:16" x14ac:dyDescent="0.25">
      <c r="D73" s="197"/>
      <c r="E73" s="197"/>
      <c r="F73" s="197"/>
      <c r="G73" s="197"/>
    </row>
    <row r="74" spans="2:16" x14ac:dyDescent="0.25">
      <c r="D74" s="197"/>
      <c r="E74" s="197"/>
      <c r="F74" s="197"/>
      <c r="G74" s="197"/>
    </row>
    <row r="75" spans="2:16" x14ac:dyDescent="0.25">
      <c r="D75" s="197"/>
      <c r="E75" s="197"/>
      <c r="F75" s="197"/>
      <c r="G75" s="197"/>
    </row>
    <row r="76" spans="2:16" x14ac:dyDescent="0.25">
      <c r="D76" s="197"/>
      <c r="E76" s="197"/>
      <c r="F76" s="198"/>
    </row>
    <row r="77" spans="2:16" x14ac:dyDescent="0.25">
      <c r="D77" s="197"/>
      <c r="E77" s="197"/>
      <c r="F77" s="198"/>
    </row>
    <row r="78" spans="2:16" x14ac:dyDescent="0.25">
      <c r="D78" s="197"/>
      <c r="E78" s="197"/>
      <c r="F78" s="198"/>
    </row>
    <row r="79" spans="2:16" x14ac:dyDescent="0.25">
      <c r="D79" s="197"/>
      <c r="E79" s="197"/>
      <c r="F79" s="198"/>
    </row>
    <row r="80" spans="2:16" x14ac:dyDescent="0.25">
      <c r="D80" s="197"/>
      <c r="E80" s="197"/>
      <c r="F80" s="198"/>
    </row>
    <row r="81" spans="4:6" x14ac:dyDescent="0.25">
      <c r="D81" s="198"/>
      <c r="E81" s="198"/>
      <c r="F81" s="198"/>
    </row>
    <row r="82" spans="4:6" x14ac:dyDescent="0.25">
      <c r="D82" s="198"/>
      <c r="E82" s="198"/>
      <c r="F82" s="198"/>
    </row>
    <row r="83" spans="4:6" x14ac:dyDescent="0.25">
      <c r="D83" s="198"/>
      <c r="E83" s="198"/>
      <c r="F83" s="198"/>
    </row>
    <row r="84" spans="4:6" x14ac:dyDescent="0.25">
      <c r="D84" s="198"/>
      <c r="E84" s="198"/>
      <c r="F84" s="198"/>
    </row>
    <row r="85" spans="4:6" x14ac:dyDescent="0.25">
      <c r="D85" s="198"/>
      <c r="E85" s="198"/>
      <c r="F85" s="198"/>
    </row>
    <row r="86" spans="4:6" x14ac:dyDescent="0.25">
      <c r="D86" s="198"/>
      <c r="E86" s="198"/>
      <c r="F86" s="198"/>
    </row>
    <row r="87" spans="4:6" x14ac:dyDescent="0.25">
      <c r="D87" s="198"/>
      <c r="E87" s="198"/>
      <c r="F87" s="198"/>
    </row>
    <row r="88" spans="4:6" x14ac:dyDescent="0.25">
      <c r="D88" s="198"/>
      <c r="E88" s="198"/>
      <c r="F88" s="198"/>
    </row>
    <row r="89" spans="4:6" x14ac:dyDescent="0.25">
      <c r="D89" s="198"/>
      <c r="E89" s="198"/>
      <c r="F89" s="198"/>
    </row>
    <row r="90" spans="4:6" x14ac:dyDescent="0.25">
      <c r="D90" s="198"/>
      <c r="E90" s="198"/>
      <c r="F90" s="198"/>
    </row>
    <row r="91" spans="4:6" x14ac:dyDescent="0.25">
      <c r="D91" s="198"/>
      <c r="E91" s="198"/>
      <c r="F91" s="198"/>
    </row>
  </sheetData>
  <sheetProtection password="C698" sheet="1" objects="1" scenarios="1"/>
  <autoFilter ref="B6:P66">
    <filterColumn colId="0" showButton="0"/>
    <filterColumn colId="5" showButton="0"/>
    <filterColumn colId="6" showButton="0"/>
    <filterColumn colId="8" showButton="0"/>
    <filterColumn colId="9" showButton="0"/>
  </autoFilter>
  <mergeCells count="26">
    <mergeCell ref="R2:S3"/>
    <mergeCell ref="D36:D38"/>
    <mergeCell ref="C39:C45"/>
    <mergeCell ref="C46:C48"/>
    <mergeCell ref="C49:C51"/>
    <mergeCell ref="N6:N7"/>
    <mergeCell ref="O6:O7"/>
    <mergeCell ref="P6:P7"/>
    <mergeCell ref="D2:J3"/>
    <mergeCell ref="K2:Q3"/>
    <mergeCell ref="E6:E7"/>
    <mergeCell ref="F6:F7"/>
    <mergeCell ref="G6:I7"/>
    <mergeCell ref="J6:L7"/>
    <mergeCell ref="M6:M7"/>
    <mergeCell ref="C61:C62"/>
    <mergeCell ref="C63:C66"/>
    <mergeCell ref="C52:C54"/>
    <mergeCell ref="C55:C60"/>
    <mergeCell ref="B6:C7"/>
    <mergeCell ref="B8:C15"/>
    <mergeCell ref="B16:C19"/>
    <mergeCell ref="B20:C25"/>
    <mergeCell ref="B26:C33"/>
    <mergeCell ref="B34:B66"/>
    <mergeCell ref="C34:C38"/>
  </mergeCells>
  <conditionalFormatting sqref="I8:I64">
    <cfRule type="cellIs" dxfId="9" priority="12" operator="between">
      <formula>5</formula>
      <formula>6</formula>
    </cfRule>
    <cfRule type="cellIs" dxfId="8" priority="13" operator="between">
      <formula>5</formula>
      <formula>6</formula>
    </cfRule>
    <cfRule type="cellIs" dxfId="7" priority="14" operator="equal">
      <formula>4</formula>
    </cfRule>
    <cfRule type="cellIs" dxfId="6" priority="15" operator="between">
      <formula>1</formula>
      <formula>3</formula>
    </cfRule>
  </conditionalFormatting>
  <conditionalFormatting sqref="L19 I8:I63">
    <cfRule type="cellIs" dxfId="5" priority="5" stopIfTrue="1" operator="between">
      <formula>5</formula>
      <formula>6</formula>
    </cfRule>
    <cfRule type="cellIs" dxfId="4" priority="6" stopIfTrue="1" operator="between">
      <formula>5</formula>
      <formula>6</formula>
    </cfRule>
    <cfRule type="cellIs" dxfId="3" priority="7" stopIfTrue="1" operator="equal">
      <formula>4</formula>
    </cfRule>
  </conditionalFormatting>
  <conditionalFormatting sqref="M8:M66">
    <cfRule type="cellIs" dxfId="2" priority="2" stopIfTrue="1" operator="between">
      <formula>0.31</formula>
      <formula>1</formula>
    </cfRule>
    <cfRule type="cellIs" dxfId="1" priority="3" stopIfTrue="1" operator="between">
      <formula>0.09</formula>
      <formula>0.3</formula>
    </cfRule>
    <cfRule type="cellIs" priority="4" stopIfTrue="1" operator="between">
      <formula>0.09</formula>
      <formula>0.3</formula>
    </cfRule>
  </conditionalFormatting>
  <conditionalFormatting sqref="M8:M66">
    <cfRule type="cellIs" dxfId="0" priority="1" operator="between">
      <formula>0</formula>
      <formula>0.08</formula>
    </cfRule>
  </conditionalFormatting>
  <dataValidations count="2">
    <dataValidation type="list" allowBlank="1" showInputMessage="1" showErrorMessage="1" sqref="G8:G66 J8:J66">
      <formula1>$R$8:$R$12</formula1>
    </dataValidation>
    <dataValidation type="list" allowBlank="1" showInputMessage="1" showErrorMessage="1" sqref="N8:N66">
      <formula1>$T$8:$T$9</formula1>
    </dataValidation>
  </dataValidations>
  <pageMargins left="0.511811024" right="0.511811024" top="0.78740157499999996" bottom="0.78740157499999996" header="0.31496062000000002" footer="0.31496062000000002"/>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M100"/>
  <sheetViews>
    <sheetView showGridLines="0" zoomScale="80" zoomScaleNormal="80" workbookViewId="0">
      <selection activeCell="B91" activeCellId="8" sqref="B7:M7 B19:M19 B31:M31 B43:M43 B55:M55 C68:M68 B67:M67 B79:M79 B91:M91"/>
    </sheetView>
  </sheetViews>
  <sheetFormatPr defaultRowHeight="15" x14ac:dyDescent="0.25"/>
  <cols>
    <col min="1" max="1" width="23.28515625" customWidth="1"/>
    <col min="2" max="2" width="27" style="70" customWidth="1"/>
  </cols>
  <sheetData>
    <row r="1" spans="2:13" s="52" customFormat="1" x14ac:dyDescent="0.25">
      <c r="B1" s="69"/>
    </row>
    <row r="2" spans="2:13" s="52" customFormat="1" x14ac:dyDescent="0.25">
      <c r="B2" s="69"/>
      <c r="D2" s="319" t="s">
        <v>66</v>
      </c>
      <c r="E2" s="319"/>
      <c r="F2" s="319"/>
      <c r="G2" s="319"/>
      <c r="H2" s="319"/>
      <c r="I2" s="319"/>
      <c r="J2" s="319"/>
    </row>
    <row r="3" spans="2:13" s="52" customFormat="1" x14ac:dyDescent="0.25">
      <c r="B3" s="69"/>
      <c r="D3" s="319"/>
      <c r="E3" s="319"/>
      <c r="F3" s="319"/>
      <c r="G3" s="319"/>
      <c r="H3" s="319"/>
      <c r="I3" s="319"/>
      <c r="J3" s="319"/>
    </row>
    <row r="4" spans="2:13" s="52" customFormat="1" x14ac:dyDescent="0.25">
      <c r="B4" s="69"/>
    </row>
    <row r="5" spans="2:13" ht="8.25" customHeight="1" x14ac:dyDescent="0.25"/>
    <row r="6" spans="2:13" ht="8.25" customHeight="1" x14ac:dyDescent="0.25"/>
    <row r="7" spans="2:13" s="71" customFormat="1" ht="23.25" customHeight="1" x14ac:dyDescent="0.25">
      <c r="B7" s="487" t="s">
        <v>97</v>
      </c>
      <c r="C7" s="487"/>
      <c r="D7" s="487"/>
      <c r="E7" s="487"/>
      <c r="F7" s="487"/>
      <c r="G7" s="487"/>
      <c r="H7" s="487"/>
      <c r="I7" s="487"/>
      <c r="J7" s="487"/>
      <c r="K7" s="487"/>
      <c r="L7" s="487"/>
      <c r="M7" s="487"/>
    </row>
    <row r="8" spans="2:13" s="71" customFormat="1" ht="23.25" customHeight="1" x14ac:dyDescent="0.25">
      <c r="B8" s="72" t="s">
        <v>98</v>
      </c>
      <c r="C8" s="485"/>
      <c r="D8" s="485"/>
      <c r="E8" s="485"/>
      <c r="F8" s="485"/>
      <c r="G8" s="485"/>
      <c r="H8" s="485"/>
      <c r="I8" s="485"/>
      <c r="J8" s="485"/>
      <c r="K8" s="485"/>
      <c r="L8" s="485"/>
      <c r="M8" s="485"/>
    </row>
    <row r="9" spans="2:13" s="71" customFormat="1" ht="23.25" customHeight="1" x14ac:dyDescent="0.25">
      <c r="B9" s="72" t="s">
        <v>112</v>
      </c>
      <c r="C9" s="486"/>
      <c r="D9" s="486"/>
      <c r="E9" s="486"/>
      <c r="F9" s="486"/>
      <c r="G9" s="486"/>
      <c r="H9" s="486"/>
      <c r="I9" s="486"/>
      <c r="J9" s="486"/>
      <c r="K9" s="486"/>
      <c r="L9" s="486"/>
      <c r="M9" s="486"/>
    </row>
    <row r="10" spans="2:13" s="71" customFormat="1" ht="23.25" customHeight="1" x14ac:dyDescent="0.25">
      <c r="B10" s="72" t="s">
        <v>113</v>
      </c>
      <c r="C10" s="488"/>
      <c r="D10" s="488"/>
      <c r="E10" s="488"/>
      <c r="F10" s="488"/>
      <c r="G10" s="488"/>
      <c r="H10" s="488"/>
      <c r="I10" s="488"/>
      <c r="J10" s="488"/>
      <c r="K10" s="488"/>
      <c r="L10" s="488"/>
      <c r="M10" s="488"/>
    </row>
    <row r="11" spans="2:13" s="71" customFormat="1" ht="23.25" customHeight="1" x14ac:dyDescent="0.25">
      <c r="B11" s="72" t="s">
        <v>100</v>
      </c>
      <c r="C11" s="486"/>
      <c r="D11" s="486"/>
      <c r="E11" s="486"/>
      <c r="F11" s="486"/>
      <c r="G11" s="486"/>
      <c r="H11" s="486"/>
      <c r="I11" s="486"/>
      <c r="J11" s="486"/>
      <c r="K11" s="486"/>
      <c r="L11" s="486"/>
      <c r="M11" s="486"/>
    </row>
    <row r="12" spans="2:13" s="71" customFormat="1" ht="23.25" customHeight="1" x14ac:dyDescent="0.25">
      <c r="B12" s="72" t="s">
        <v>101</v>
      </c>
      <c r="C12" s="485"/>
      <c r="D12" s="485"/>
      <c r="E12" s="485"/>
      <c r="F12" s="485"/>
      <c r="G12" s="485"/>
      <c r="H12" s="485"/>
      <c r="I12" s="485"/>
      <c r="J12" s="485"/>
      <c r="K12" s="485"/>
      <c r="L12" s="485"/>
      <c r="M12" s="485"/>
    </row>
    <row r="13" spans="2:13" s="71" customFormat="1" ht="23.25" customHeight="1" x14ac:dyDescent="0.25">
      <c r="B13" s="72" t="s">
        <v>110</v>
      </c>
      <c r="C13" s="486"/>
      <c r="D13" s="486"/>
      <c r="E13" s="486"/>
      <c r="F13" s="486"/>
      <c r="G13" s="486"/>
      <c r="H13" s="486"/>
      <c r="I13" s="486"/>
      <c r="J13" s="486"/>
      <c r="K13" s="486"/>
      <c r="L13" s="486"/>
      <c r="M13" s="486"/>
    </row>
    <row r="14" spans="2:13" s="71" customFormat="1" ht="23.25" customHeight="1" x14ac:dyDescent="0.25">
      <c r="B14" s="72" t="s">
        <v>111</v>
      </c>
      <c r="C14" s="485"/>
      <c r="D14" s="485"/>
      <c r="E14" s="485"/>
      <c r="F14" s="485"/>
      <c r="G14" s="485"/>
      <c r="H14" s="485"/>
      <c r="I14" s="485"/>
      <c r="J14" s="485"/>
      <c r="K14" s="485"/>
      <c r="L14" s="485"/>
      <c r="M14" s="485"/>
    </row>
    <row r="15" spans="2:13" s="71" customFormat="1" ht="34.5" customHeight="1" x14ac:dyDescent="0.25">
      <c r="B15" s="72" t="s">
        <v>99</v>
      </c>
      <c r="C15" s="486"/>
      <c r="D15" s="486"/>
      <c r="E15" s="486"/>
      <c r="F15" s="486"/>
      <c r="G15" s="486"/>
      <c r="H15" s="486"/>
      <c r="I15" s="486"/>
      <c r="J15" s="486"/>
      <c r="K15" s="486"/>
      <c r="L15" s="486"/>
      <c r="M15" s="486"/>
    </row>
    <row r="16" spans="2:13" s="71" customFormat="1" ht="23.25" customHeight="1" x14ac:dyDescent="0.25">
      <c r="B16" s="72" t="s">
        <v>102</v>
      </c>
      <c r="C16" s="485"/>
      <c r="D16" s="485"/>
      <c r="E16" s="485"/>
      <c r="F16" s="485"/>
      <c r="G16" s="485"/>
      <c r="H16" s="485"/>
      <c r="I16" s="485"/>
      <c r="J16" s="485"/>
      <c r="K16" s="485"/>
      <c r="L16" s="485"/>
      <c r="M16" s="485"/>
    </row>
    <row r="19" spans="1:13" s="71" customFormat="1" ht="25.5" customHeight="1" x14ac:dyDescent="0.25">
      <c r="B19" s="487" t="s">
        <v>103</v>
      </c>
      <c r="C19" s="487"/>
      <c r="D19" s="487"/>
      <c r="E19" s="487"/>
      <c r="F19" s="487"/>
      <c r="G19" s="487"/>
      <c r="H19" s="487"/>
      <c r="I19" s="487"/>
      <c r="J19" s="487"/>
      <c r="K19" s="487"/>
      <c r="L19" s="487"/>
      <c r="M19" s="487"/>
    </row>
    <row r="20" spans="1:13" s="68" customFormat="1" ht="25.5" customHeight="1" x14ac:dyDescent="0.25">
      <c r="B20" s="73" t="s">
        <v>98</v>
      </c>
      <c r="C20" s="489"/>
      <c r="D20" s="489"/>
      <c r="E20" s="489"/>
      <c r="F20" s="489"/>
      <c r="G20" s="489"/>
      <c r="H20" s="489"/>
      <c r="I20" s="489"/>
      <c r="J20" s="489"/>
      <c r="K20" s="489"/>
      <c r="L20" s="489"/>
      <c r="M20" s="489"/>
    </row>
    <row r="21" spans="1:13" s="68" customFormat="1" ht="25.5" customHeight="1" x14ac:dyDescent="0.25">
      <c r="B21" s="73" t="s">
        <v>112</v>
      </c>
      <c r="C21" s="490"/>
      <c r="D21" s="490"/>
      <c r="E21" s="490"/>
      <c r="F21" s="490"/>
      <c r="G21" s="490"/>
      <c r="H21" s="490"/>
      <c r="I21" s="490"/>
      <c r="J21" s="490"/>
      <c r="K21" s="490"/>
      <c r="L21" s="490"/>
      <c r="M21" s="490"/>
    </row>
    <row r="22" spans="1:13" s="68" customFormat="1" ht="25.5" customHeight="1" x14ac:dyDescent="0.25">
      <c r="B22" s="73" t="s">
        <v>113</v>
      </c>
      <c r="C22" s="491"/>
      <c r="D22" s="491"/>
      <c r="E22" s="491"/>
      <c r="F22" s="491"/>
      <c r="G22" s="491"/>
      <c r="H22" s="491"/>
      <c r="I22" s="491"/>
      <c r="J22" s="491"/>
      <c r="K22" s="491"/>
      <c r="L22" s="491"/>
      <c r="M22" s="491"/>
    </row>
    <row r="23" spans="1:13" s="68" customFormat="1" ht="25.5" customHeight="1" x14ac:dyDescent="0.25">
      <c r="B23" s="73" t="s">
        <v>100</v>
      </c>
      <c r="C23" s="490"/>
      <c r="D23" s="490"/>
      <c r="E23" s="490"/>
      <c r="F23" s="490"/>
      <c r="G23" s="490"/>
      <c r="H23" s="490"/>
      <c r="I23" s="490"/>
      <c r="J23" s="490"/>
      <c r="K23" s="490"/>
      <c r="L23" s="490"/>
      <c r="M23" s="490"/>
    </row>
    <row r="24" spans="1:13" s="68" customFormat="1" ht="25.5" customHeight="1" x14ac:dyDescent="0.25">
      <c r="B24" s="73" t="s">
        <v>101</v>
      </c>
      <c r="C24" s="492"/>
      <c r="D24" s="492"/>
      <c r="E24" s="492"/>
      <c r="F24" s="492"/>
      <c r="G24" s="492"/>
      <c r="H24" s="492"/>
      <c r="I24" s="492"/>
      <c r="J24" s="492"/>
      <c r="K24" s="492"/>
      <c r="L24" s="492"/>
      <c r="M24" s="492"/>
    </row>
    <row r="25" spans="1:13" s="68" customFormat="1" ht="25.5" customHeight="1" x14ac:dyDescent="0.25">
      <c r="B25" s="73" t="s">
        <v>110</v>
      </c>
      <c r="C25" s="490"/>
      <c r="D25" s="490"/>
      <c r="E25" s="490"/>
      <c r="F25" s="490"/>
      <c r="G25" s="490"/>
      <c r="H25" s="490"/>
      <c r="I25" s="490"/>
      <c r="J25" s="490"/>
      <c r="K25" s="490"/>
      <c r="L25" s="490"/>
      <c r="M25" s="490"/>
    </row>
    <row r="26" spans="1:13" s="68" customFormat="1" ht="25.5" customHeight="1" x14ac:dyDescent="0.25">
      <c r="B26" s="73" t="s">
        <v>111</v>
      </c>
      <c r="C26" s="492"/>
      <c r="D26" s="492"/>
      <c r="E26" s="492"/>
      <c r="F26" s="492"/>
      <c r="G26" s="492"/>
      <c r="H26" s="492"/>
      <c r="I26" s="492"/>
      <c r="J26" s="492"/>
      <c r="K26" s="492"/>
      <c r="L26" s="492"/>
      <c r="M26" s="492"/>
    </row>
    <row r="27" spans="1:13" s="68" customFormat="1" ht="34.5" customHeight="1" x14ac:dyDescent="0.25">
      <c r="A27" s="71"/>
      <c r="B27" s="72" t="s">
        <v>99</v>
      </c>
      <c r="C27" s="490"/>
      <c r="D27" s="490"/>
      <c r="E27" s="490"/>
      <c r="F27" s="490"/>
      <c r="G27" s="490"/>
      <c r="H27" s="490"/>
      <c r="I27" s="490"/>
      <c r="J27" s="490"/>
      <c r="K27" s="490"/>
      <c r="L27" s="490"/>
      <c r="M27" s="490"/>
    </row>
    <row r="28" spans="1:13" s="68" customFormat="1" ht="25.5" customHeight="1" x14ac:dyDescent="0.25">
      <c r="B28" s="73" t="s">
        <v>102</v>
      </c>
      <c r="C28" s="492"/>
      <c r="D28" s="492"/>
      <c r="E28" s="492"/>
      <c r="F28" s="492"/>
      <c r="G28" s="492"/>
      <c r="H28" s="492"/>
      <c r="I28" s="492"/>
      <c r="J28" s="492"/>
      <c r="K28" s="492"/>
      <c r="L28" s="492"/>
      <c r="M28" s="492"/>
    </row>
    <row r="31" spans="1:13" s="71" customFormat="1" ht="25.5" customHeight="1" x14ac:dyDescent="0.25">
      <c r="B31" s="487" t="s">
        <v>104</v>
      </c>
      <c r="C31" s="487"/>
      <c r="D31" s="487"/>
      <c r="E31" s="487"/>
      <c r="F31" s="487"/>
      <c r="G31" s="487"/>
      <c r="H31" s="487"/>
      <c r="I31" s="487"/>
      <c r="J31" s="487"/>
      <c r="K31" s="487"/>
      <c r="L31" s="487"/>
      <c r="M31" s="487"/>
    </row>
    <row r="32" spans="1:13" ht="25.5" customHeight="1" x14ac:dyDescent="0.25">
      <c r="B32" s="73" t="s">
        <v>98</v>
      </c>
      <c r="C32" s="489"/>
      <c r="D32" s="489"/>
      <c r="E32" s="489"/>
      <c r="F32" s="489"/>
      <c r="G32" s="489"/>
      <c r="H32" s="489"/>
      <c r="I32" s="489"/>
      <c r="J32" s="489"/>
      <c r="K32" s="489"/>
      <c r="L32" s="489"/>
      <c r="M32" s="489"/>
    </row>
    <row r="33" spans="2:13" ht="25.5" customHeight="1" x14ac:dyDescent="0.25">
      <c r="B33" s="73" t="s">
        <v>112</v>
      </c>
      <c r="C33" s="490"/>
      <c r="D33" s="490"/>
      <c r="E33" s="490"/>
      <c r="F33" s="490"/>
      <c r="G33" s="490"/>
      <c r="H33" s="490"/>
      <c r="I33" s="490"/>
      <c r="J33" s="490"/>
      <c r="K33" s="490"/>
      <c r="L33" s="490"/>
      <c r="M33" s="490"/>
    </row>
    <row r="34" spans="2:13" ht="25.5" customHeight="1" x14ac:dyDescent="0.25">
      <c r="B34" s="73" t="s">
        <v>113</v>
      </c>
      <c r="C34" s="491"/>
      <c r="D34" s="491"/>
      <c r="E34" s="491"/>
      <c r="F34" s="491"/>
      <c r="G34" s="491"/>
      <c r="H34" s="491"/>
      <c r="I34" s="491"/>
      <c r="J34" s="491"/>
      <c r="K34" s="491"/>
      <c r="L34" s="491"/>
      <c r="M34" s="491"/>
    </row>
    <row r="35" spans="2:13" ht="25.5" customHeight="1" x14ac:dyDescent="0.25">
      <c r="B35" s="73" t="s">
        <v>100</v>
      </c>
      <c r="C35" s="490"/>
      <c r="D35" s="490"/>
      <c r="E35" s="490"/>
      <c r="F35" s="490"/>
      <c r="G35" s="490"/>
      <c r="H35" s="490"/>
      <c r="I35" s="490"/>
      <c r="J35" s="490"/>
      <c r="K35" s="490"/>
      <c r="L35" s="490"/>
      <c r="M35" s="490"/>
    </row>
    <row r="36" spans="2:13" ht="25.5" customHeight="1" x14ac:dyDescent="0.25">
      <c r="B36" s="73" t="s">
        <v>101</v>
      </c>
      <c r="C36" s="492"/>
      <c r="D36" s="492"/>
      <c r="E36" s="492"/>
      <c r="F36" s="492"/>
      <c r="G36" s="492"/>
      <c r="H36" s="492"/>
      <c r="I36" s="492"/>
      <c r="J36" s="492"/>
      <c r="K36" s="492"/>
      <c r="L36" s="492"/>
      <c r="M36" s="492"/>
    </row>
    <row r="37" spans="2:13" ht="25.5" customHeight="1" x14ac:dyDescent="0.25">
      <c r="B37" s="73" t="s">
        <v>110</v>
      </c>
      <c r="C37" s="490"/>
      <c r="D37" s="490"/>
      <c r="E37" s="490"/>
      <c r="F37" s="490"/>
      <c r="G37" s="490"/>
      <c r="H37" s="490"/>
      <c r="I37" s="490"/>
      <c r="J37" s="490"/>
      <c r="K37" s="490"/>
      <c r="L37" s="490"/>
      <c r="M37" s="490"/>
    </row>
    <row r="38" spans="2:13" ht="25.5" customHeight="1" x14ac:dyDescent="0.25">
      <c r="B38" s="73" t="s">
        <v>111</v>
      </c>
      <c r="C38" s="492"/>
      <c r="D38" s="492"/>
      <c r="E38" s="492"/>
      <c r="F38" s="492"/>
      <c r="G38" s="492"/>
      <c r="H38" s="492"/>
      <c r="I38" s="492"/>
      <c r="J38" s="492"/>
      <c r="K38" s="492"/>
      <c r="L38" s="492"/>
      <c r="M38" s="492"/>
    </row>
    <row r="39" spans="2:13" ht="30.75" customHeight="1" x14ac:dyDescent="0.25">
      <c r="B39" s="72" t="s">
        <v>99</v>
      </c>
      <c r="C39" s="490"/>
      <c r="D39" s="490"/>
      <c r="E39" s="490"/>
      <c r="F39" s="490"/>
      <c r="G39" s="490"/>
      <c r="H39" s="490"/>
      <c r="I39" s="490"/>
      <c r="J39" s="490"/>
      <c r="K39" s="490"/>
      <c r="L39" s="490"/>
      <c r="M39" s="490"/>
    </row>
    <row r="40" spans="2:13" ht="25.5" customHeight="1" x14ac:dyDescent="0.25">
      <c r="B40" s="73" t="s">
        <v>102</v>
      </c>
      <c r="C40" s="492"/>
      <c r="D40" s="492"/>
      <c r="E40" s="492"/>
      <c r="F40" s="492"/>
      <c r="G40" s="492"/>
      <c r="H40" s="492"/>
      <c r="I40" s="492"/>
      <c r="J40" s="492"/>
      <c r="K40" s="492"/>
      <c r="L40" s="492"/>
      <c r="M40" s="492"/>
    </row>
    <row r="43" spans="2:13" ht="25.5" customHeight="1" x14ac:dyDescent="0.25">
      <c r="B43" s="487" t="s">
        <v>105</v>
      </c>
      <c r="C43" s="487"/>
      <c r="D43" s="487"/>
      <c r="E43" s="487"/>
      <c r="F43" s="487"/>
      <c r="G43" s="487"/>
      <c r="H43" s="487"/>
      <c r="I43" s="487"/>
      <c r="J43" s="487"/>
      <c r="K43" s="487"/>
      <c r="L43" s="487"/>
      <c r="M43" s="487"/>
    </row>
    <row r="44" spans="2:13" ht="25.5" customHeight="1" x14ac:dyDescent="0.25">
      <c r="B44" s="73" t="s">
        <v>98</v>
      </c>
      <c r="C44" s="489"/>
      <c r="D44" s="489"/>
      <c r="E44" s="489"/>
      <c r="F44" s="489"/>
      <c r="G44" s="489"/>
      <c r="H44" s="489"/>
      <c r="I44" s="489"/>
      <c r="J44" s="489"/>
      <c r="K44" s="489"/>
      <c r="L44" s="489"/>
      <c r="M44" s="489"/>
    </row>
    <row r="45" spans="2:13" ht="25.5" customHeight="1" x14ac:dyDescent="0.25">
      <c r="B45" s="73" t="s">
        <v>112</v>
      </c>
      <c r="C45" s="490"/>
      <c r="D45" s="490"/>
      <c r="E45" s="490"/>
      <c r="F45" s="490"/>
      <c r="G45" s="490"/>
      <c r="H45" s="490"/>
      <c r="I45" s="490"/>
      <c r="J45" s="490"/>
      <c r="K45" s="490"/>
      <c r="L45" s="490"/>
      <c r="M45" s="490"/>
    </row>
    <row r="46" spans="2:13" ht="25.5" customHeight="1" x14ac:dyDescent="0.25">
      <c r="B46" s="73" t="s">
        <v>113</v>
      </c>
      <c r="C46" s="491"/>
      <c r="D46" s="491"/>
      <c r="E46" s="491"/>
      <c r="F46" s="491"/>
      <c r="G46" s="491"/>
      <c r="H46" s="491"/>
      <c r="I46" s="491"/>
      <c r="J46" s="491"/>
      <c r="K46" s="491"/>
      <c r="L46" s="491"/>
      <c r="M46" s="491"/>
    </row>
    <row r="47" spans="2:13" ht="25.5" customHeight="1" x14ac:dyDescent="0.25">
      <c r="B47" s="73" t="s">
        <v>100</v>
      </c>
      <c r="C47" s="490"/>
      <c r="D47" s="490"/>
      <c r="E47" s="490"/>
      <c r="F47" s="490"/>
      <c r="G47" s="490"/>
      <c r="H47" s="490"/>
      <c r="I47" s="490"/>
      <c r="J47" s="490"/>
      <c r="K47" s="490"/>
      <c r="L47" s="490"/>
      <c r="M47" s="490"/>
    </row>
    <row r="48" spans="2:13" ht="25.5" customHeight="1" x14ac:dyDescent="0.25">
      <c r="B48" s="73" t="s">
        <v>101</v>
      </c>
      <c r="C48" s="492"/>
      <c r="D48" s="492"/>
      <c r="E48" s="492"/>
      <c r="F48" s="492"/>
      <c r="G48" s="492"/>
      <c r="H48" s="492"/>
      <c r="I48" s="492"/>
      <c r="J48" s="492"/>
      <c r="K48" s="492"/>
      <c r="L48" s="492"/>
      <c r="M48" s="492"/>
    </row>
    <row r="49" spans="2:13" ht="25.5" customHeight="1" x14ac:dyDescent="0.25">
      <c r="B49" s="73" t="s">
        <v>110</v>
      </c>
      <c r="C49" s="490"/>
      <c r="D49" s="490"/>
      <c r="E49" s="490"/>
      <c r="F49" s="490"/>
      <c r="G49" s="490"/>
      <c r="H49" s="490"/>
      <c r="I49" s="490"/>
      <c r="J49" s="490"/>
      <c r="K49" s="490"/>
      <c r="L49" s="490"/>
      <c r="M49" s="490"/>
    </row>
    <row r="50" spans="2:13" ht="25.5" customHeight="1" x14ac:dyDescent="0.25">
      <c r="B50" s="73" t="s">
        <v>111</v>
      </c>
      <c r="C50" s="492"/>
      <c r="D50" s="492"/>
      <c r="E50" s="492"/>
      <c r="F50" s="492"/>
      <c r="G50" s="492"/>
      <c r="H50" s="492"/>
      <c r="I50" s="492"/>
      <c r="J50" s="492"/>
      <c r="K50" s="492"/>
      <c r="L50" s="492"/>
      <c r="M50" s="492"/>
    </row>
    <row r="51" spans="2:13" ht="30.75" customHeight="1" x14ac:dyDescent="0.25">
      <c r="B51" s="72" t="s">
        <v>99</v>
      </c>
      <c r="C51" s="490"/>
      <c r="D51" s="490"/>
      <c r="E51" s="490"/>
      <c r="F51" s="490"/>
      <c r="G51" s="490"/>
      <c r="H51" s="490"/>
      <c r="I51" s="490"/>
      <c r="J51" s="490"/>
      <c r="K51" s="490"/>
      <c r="L51" s="490"/>
      <c r="M51" s="490"/>
    </row>
    <row r="52" spans="2:13" ht="25.5" customHeight="1" x14ac:dyDescent="0.25">
      <c r="B52" s="73" t="s">
        <v>102</v>
      </c>
      <c r="C52" s="492"/>
      <c r="D52" s="492"/>
      <c r="E52" s="492"/>
      <c r="F52" s="492"/>
      <c r="G52" s="492"/>
      <c r="H52" s="492"/>
      <c r="I52" s="492"/>
      <c r="J52" s="492"/>
      <c r="K52" s="492"/>
      <c r="L52" s="492"/>
      <c r="M52" s="492"/>
    </row>
    <row r="55" spans="2:13" ht="25.5" customHeight="1" x14ac:dyDescent="0.25">
      <c r="B55" s="487" t="s">
        <v>106</v>
      </c>
      <c r="C55" s="487"/>
      <c r="D55" s="487"/>
      <c r="E55" s="487"/>
      <c r="F55" s="487"/>
      <c r="G55" s="487"/>
      <c r="H55" s="487"/>
      <c r="I55" s="487"/>
      <c r="J55" s="487"/>
      <c r="K55" s="487"/>
      <c r="L55" s="487"/>
      <c r="M55" s="487"/>
    </row>
    <row r="56" spans="2:13" ht="25.5" customHeight="1" x14ac:dyDescent="0.25">
      <c r="B56" s="73" t="s">
        <v>98</v>
      </c>
      <c r="C56" s="489"/>
      <c r="D56" s="489"/>
      <c r="E56" s="489"/>
      <c r="F56" s="489"/>
      <c r="G56" s="489"/>
      <c r="H56" s="489"/>
      <c r="I56" s="489"/>
      <c r="J56" s="489"/>
      <c r="K56" s="489"/>
      <c r="L56" s="489"/>
      <c r="M56" s="489"/>
    </row>
    <row r="57" spans="2:13" ht="25.5" customHeight="1" x14ac:dyDescent="0.25">
      <c r="B57" s="73" t="s">
        <v>112</v>
      </c>
      <c r="C57" s="490"/>
      <c r="D57" s="490"/>
      <c r="E57" s="490"/>
      <c r="F57" s="490"/>
      <c r="G57" s="490"/>
      <c r="H57" s="490"/>
      <c r="I57" s="490"/>
      <c r="J57" s="490"/>
      <c r="K57" s="490"/>
      <c r="L57" s="490"/>
      <c r="M57" s="490"/>
    </row>
    <row r="58" spans="2:13" ht="25.5" customHeight="1" x14ac:dyDescent="0.25">
      <c r="B58" s="73" t="s">
        <v>113</v>
      </c>
      <c r="C58" s="491"/>
      <c r="D58" s="491"/>
      <c r="E58" s="491"/>
      <c r="F58" s="491"/>
      <c r="G58" s="491"/>
      <c r="H58" s="491"/>
      <c r="I58" s="491"/>
      <c r="J58" s="491"/>
      <c r="K58" s="491"/>
      <c r="L58" s="491"/>
      <c r="M58" s="491"/>
    </row>
    <row r="59" spans="2:13" ht="25.5" customHeight="1" x14ac:dyDescent="0.25">
      <c r="B59" s="73" t="s">
        <v>100</v>
      </c>
      <c r="C59" s="490"/>
      <c r="D59" s="490"/>
      <c r="E59" s="490"/>
      <c r="F59" s="490"/>
      <c r="G59" s="490"/>
      <c r="H59" s="490"/>
      <c r="I59" s="490"/>
      <c r="J59" s="490"/>
      <c r="K59" s="490"/>
      <c r="L59" s="490"/>
      <c r="M59" s="490"/>
    </row>
    <row r="60" spans="2:13" ht="25.5" customHeight="1" x14ac:dyDescent="0.25">
      <c r="B60" s="73" t="s">
        <v>101</v>
      </c>
      <c r="C60" s="492"/>
      <c r="D60" s="492"/>
      <c r="E60" s="492"/>
      <c r="F60" s="492"/>
      <c r="G60" s="492"/>
      <c r="H60" s="492"/>
      <c r="I60" s="492"/>
      <c r="J60" s="492"/>
      <c r="K60" s="492"/>
      <c r="L60" s="492"/>
      <c r="M60" s="492"/>
    </row>
    <row r="61" spans="2:13" ht="25.5" customHeight="1" x14ac:dyDescent="0.25">
      <c r="B61" s="73" t="s">
        <v>110</v>
      </c>
      <c r="C61" s="490"/>
      <c r="D61" s="490"/>
      <c r="E61" s="490"/>
      <c r="F61" s="490"/>
      <c r="G61" s="490"/>
      <c r="H61" s="490"/>
      <c r="I61" s="490"/>
      <c r="J61" s="490"/>
      <c r="K61" s="490"/>
      <c r="L61" s="490"/>
      <c r="M61" s="490"/>
    </row>
    <row r="62" spans="2:13" ht="25.5" customHeight="1" x14ac:dyDescent="0.25">
      <c r="B62" s="73" t="s">
        <v>111</v>
      </c>
      <c r="C62" s="492"/>
      <c r="D62" s="492"/>
      <c r="E62" s="492"/>
      <c r="F62" s="492"/>
      <c r="G62" s="492"/>
      <c r="H62" s="492"/>
      <c r="I62" s="492"/>
      <c r="J62" s="492"/>
      <c r="K62" s="492"/>
      <c r="L62" s="492"/>
      <c r="M62" s="492"/>
    </row>
    <row r="63" spans="2:13" ht="30.75" customHeight="1" x14ac:dyDescent="0.25">
      <c r="B63" s="72" t="s">
        <v>99</v>
      </c>
      <c r="C63" s="490"/>
      <c r="D63" s="490"/>
      <c r="E63" s="490"/>
      <c r="F63" s="490"/>
      <c r="G63" s="490"/>
      <c r="H63" s="490"/>
      <c r="I63" s="490"/>
      <c r="J63" s="490"/>
      <c r="K63" s="490"/>
      <c r="L63" s="490"/>
      <c r="M63" s="490"/>
    </row>
    <row r="64" spans="2:13" ht="25.5" customHeight="1" x14ac:dyDescent="0.25">
      <c r="B64" s="73" t="s">
        <v>102</v>
      </c>
      <c r="C64" s="492"/>
      <c r="D64" s="492"/>
      <c r="E64" s="492"/>
      <c r="F64" s="492"/>
      <c r="G64" s="492"/>
      <c r="H64" s="492"/>
      <c r="I64" s="492"/>
      <c r="J64" s="492"/>
      <c r="K64" s="492"/>
      <c r="L64" s="492"/>
      <c r="M64" s="492"/>
    </row>
    <row r="67" spans="2:13" ht="25.5" customHeight="1" x14ac:dyDescent="0.25">
      <c r="B67" s="487" t="s">
        <v>107</v>
      </c>
      <c r="C67" s="487"/>
      <c r="D67" s="487"/>
      <c r="E67" s="487"/>
      <c r="F67" s="487"/>
      <c r="G67" s="487"/>
      <c r="H67" s="487"/>
      <c r="I67" s="487"/>
      <c r="J67" s="487"/>
      <c r="K67" s="487"/>
      <c r="L67" s="487"/>
      <c r="M67" s="487"/>
    </row>
    <row r="68" spans="2:13" ht="25.5" customHeight="1" x14ac:dyDescent="0.25">
      <c r="B68" s="73" t="s">
        <v>98</v>
      </c>
      <c r="C68" s="489"/>
      <c r="D68" s="489"/>
      <c r="E68" s="489"/>
      <c r="F68" s="489"/>
      <c r="G68" s="489"/>
      <c r="H68" s="489"/>
      <c r="I68" s="489"/>
      <c r="J68" s="489"/>
      <c r="K68" s="489"/>
      <c r="L68" s="489"/>
      <c r="M68" s="489"/>
    </row>
    <row r="69" spans="2:13" ht="25.5" customHeight="1" x14ac:dyDescent="0.25">
      <c r="B69" s="73" t="s">
        <v>112</v>
      </c>
      <c r="C69" s="490"/>
      <c r="D69" s="490"/>
      <c r="E69" s="490"/>
      <c r="F69" s="490"/>
      <c r="G69" s="490"/>
      <c r="H69" s="490"/>
      <c r="I69" s="490"/>
      <c r="J69" s="490"/>
      <c r="K69" s="490"/>
      <c r="L69" s="490"/>
      <c r="M69" s="490"/>
    </row>
    <row r="70" spans="2:13" ht="25.5" customHeight="1" x14ac:dyDescent="0.25">
      <c r="B70" s="73" t="s">
        <v>113</v>
      </c>
      <c r="C70" s="491"/>
      <c r="D70" s="491"/>
      <c r="E70" s="491"/>
      <c r="F70" s="491"/>
      <c r="G70" s="491"/>
      <c r="H70" s="491"/>
      <c r="I70" s="491"/>
      <c r="J70" s="491"/>
      <c r="K70" s="491"/>
      <c r="L70" s="491"/>
      <c r="M70" s="491"/>
    </row>
    <row r="71" spans="2:13" ht="25.5" customHeight="1" x14ac:dyDescent="0.25">
      <c r="B71" s="73" t="s">
        <v>100</v>
      </c>
      <c r="C71" s="490"/>
      <c r="D71" s="490"/>
      <c r="E71" s="490"/>
      <c r="F71" s="490"/>
      <c r="G71" s="490"/>
      <c r="H71" s="490"/>
      <c r="I71" s="490"/>
      <c r="J71" s="490"/>
      <c r="K71" s="490"/>
      <c r="L71" s="490"/>
      <c r="M71" s="490"/>
    </row>
    <row r="72" spans="2:13" ht="25.5" customHeight="1" x14ac:dyDescent="0.25">
      <c r="B72" s="73" t="s">
        <v>101</v>
      </c>
      <c r="C72" s="492"/>
      <c r="D72" s="492"/>
      <c r="E72" s="492"/>
      <c r="F72" s="492"/>
      <c r="G72" s="492"/>
      <c r="H72" s="492"/>
      <c r="I72" s="492"/>
      <c r="J72" s="492"/>
      <c r="K72" s="492"/>
      <c r="L72" s="492"/>
      <c r="M72" s="492"/>
    </row>
    <row r="73" spans="2:13" ht="25.5" customHeight="1" x14ac:dyDescent="0.25">
      <c r="B73" s="73" t="s">
        <v>110</v>
      </c>
      <c r="C73" s="490"/>
      <c r="D73" s="490"/>
      <c r="E73" s="490"/>
      <c r="F73" s="490"/>
      <c r="G73" s="490"/>
      <c r="H73" s="490"/>
      <c r="I73" s="490"/>
      <c r="J73" s="490"/>
      <c r="K73" s="490"/>
      <c r="L73" s="490"/>
      <c r="M73" s="490"/>
    </row>
    <row r="74" spans="2:13" ht="25.5" customHeight="1" x14ac:dyDescent="0.25">
      <c r="B74" s="73" t="s">
        <v>111</v>
      </c>
      <c r="C74" s="492"/>
      <c r="D74" s="492"/>
      <c r="E74" s="492"/>
      <c r="F74" s="492"/>
      <c r="G74" s="492"/>
      <c r="H74" s="492"/>
      <c r="I74" s="492"/>
      <c r="J74" s="492"/>
      <c r="K74" s="492"/>
      <c r="L74" s="492"/>
      <c r="M74" s="492"/>
    </row>
    <row r="75" spans="2:13" ht="30.75" customHeight="1" x14ac:dyDescent="0.25">
      <c r="B75" s="72" t="s">
        <v>99</v>
      </c>
      <c r="C75" s="490"/>
      <c r="D75" s="490"/>
      <c r="E75" s="490"/>
      <c r="F75" s="490"/>
      <c r="G75" s="490"/>
      <c r="H75" s="490"/>
      <c r="I75" s="490"/>
      <c r="J75" s="490"/>
      <c r="K75" s="490"/>
      <c r="L75" s="490"/>
      <c r="M75" s="490"/>
    </row>
    <row r="76" spans="2:13" ht="25.5" customHeight="1" x14ac:dyDescent="0.25">
      <c r="B76" s="73" t="s">
        <v>102</v>
      </c>
      <c r="C76" s="492"/>
      <c r="D76" s="492"/>
      <c r="E76" s="492"/>
      <c r="F76" s="492"/>
      <c r="G76" s="492"/>
      <c r="H76" s="492"/>
      <c r="I76" s="492"/>
      <c r="J76" s="492"/>
      <c r="K76" s="492"/>
      <c r="L76" s="492"/>
      <c r="M76" s="492"/>
    </row>
    <row r="79" spans="2:13" ht="25.5" customHeight="1" x14ac:dyDescent="0.25">
      <c r="B79" s="487" t="s">
        <v>108</v>
      </c>
      <c r="C79" s="487"/>
      <c r="D79" s="487"/>
      <c r="E79" s="487"/>
      <c r="F79" s="487"/>
      <c r="G79" s="487"/>
      <c r="H79" s="487"/>
      <c r="I79" s="487"/>
      <c r="J79" s="487"/>
      <c r="K79" s="487"/>
      <c r="L79" s="487"/>
      <c r="M79" s="487"/>
    </row>
    <row r="80" spans="2:13" ht="25.5" customHeight="1" x14ac:dyDescent="0.25">
      <c r="B80" s="73" t="s">
        <v>98</v>
      </c>
      <c r="C80" s="489"/>
      <c r="D80" s="489"/>
      <c r="E80" s="489"/>
      <c r="F80" s="489"/>
      <c r="G80" s="489"/>
      <c r="H80" s="489"/>
      <c r="I80" s="489"/>
      <c r="J80" s="489"/>
      <c r="K80" s="489"/>
      <c r="L80" s="489"/>
      <c r="M80" s="489"/>
    </row>
    <row r="81" spans="2:13" ht="25.5" customHeight="1" x14ac:dyDescent="0.25">
      <c r="B81" s="73" t="s">
        <v>112</v>
      </c>
      <c r="C81" s="490"/>
      <c r="D81" s="490"/>
      <c r="E81" s="490"/>
      <c r="F81" s="490"/>
      <c r="G81" s="490"/>
      <c r="H81" s="490"/>
      <c r="I81" s="490"/>
      <c r="J81" s="490"/>
      <c r="K81" s="490"/>
      <c r="L81" s="490"/>
      <c r="M81" s="490"/>
    </row>
    <row r="82" spans="2:13" ht="25.5" customHeight="1" x14ac:dyDescent="0.25">
      <c r="B82" s="73" t="s">
        <v>113</v>
      </c>
      <c r="C82" s="491"/>
      <c r="D82" s="491"/>
      <c r="E82" s="491"/>
      <c r="F82" s="491"/>
      <c r="G82" s="491"/>
      <c r="H82" s="491"/>
      <c r="I82" s="491"/>
      <c r="J82" s="491"/>
      <c r="K82" s="491"/>
      <c r="L82" s="491"/>
      <c r="M82" s="491"/>
    </row>
    <row r="83" spans="2:13" ht="25.5" customHeight="1" x14ac:dyDescent="0.25">
      <c r="B83" s="73" t="s">
        <v>100</v>
      </c>
      <c r="C83" s="490"/>
      <c r="D83" s="490"/>
      <c r="E83" s="490"/>
      <c r="F83" s="490"/>
      <c r="G83" s="490"/>
      <c r="H83" s="490"/>
      <c r="I83" s="490"/>
      <c r="J83" s="490"/>
      <c r="K83" s="490"/>
      <c r="L83" s="490"/>
      <c r="M83" s="490"/>
    </row>
    <row r="84" spans="2:13" ht="25.5" customHeight="1" x14ac:dyDescent="0.25">
      <c r="B84" s="73" t="s">
        <v>101</v>
      </c>
      <c r="C84" s="492"/>
      <c r="D84" s="492"/>
      <c r="E84" s="492"/>
      <c r="F84" s="492"/>
      <c r="G84" s="492"/>
      <c r="H84" s="492"/>
      <c r="I84" s="492"/>
      <c r="J84" s="492"/>
      <c r="K84" s="492"/>
      <c r="L84" s="492"/>
      <c r="M84" s="492"/>
    </row>
    <row r="85" spans="2:13" ht="25.5" customHeight="1" x14ac:dyDescent="0.25">
      <c r="B85" s="73" t="s">
        <v>110</v>
      </c>
      <c r="C85" s="490"/>
      <c r="D85" s="490"/>
      <c r="E85" s="490"/>
      <c r="F85" s="490"/>
      <c r="G85" s="490"/>
      <c r="H85" s="490"/>
      <c r="I85" s="490"/>
      <c r="J85" s="490"/>
      <c r="K85" s="490"/>
      <c r="L85" s="490"/>
      <c r="M85" s="490"/>
    </row>
    <row r="86" spans="2:13" ht="25.5" customHeight="1" x14ac:dyDescent="0.25">
      <c r="B86" s="73" t="s">
        <v>111</v>
      </c>
      <c r="C86" s="492"/>
      <c r="D86" s="492"/>
      <c r="E86" s="492"/>
      <c r="F86" s="492"/>
      <c r="G86" s="492"/>
      <c r="H86" s="492"/>
      <c r="I86" s="492"/>
      <c r="J86" s="492"/>
      <c r="K86" s="492"/>
      <c r="L86" s="492"/>
      <c r="M86" s="492"/>
    </row>
    <row r="87" spans="2:13" ht="30" customHeight="1" x14ac:dyDescent="0.25">
      <c r="B87" s="72" t="s">
        <v>99</v>
      </c>
      <c r="C87" s="490"/>
      <c r="D87" s="490"/>
      <c r="E87" s="490"/>
      <c r="F87" s="490"/>
      <c r="G87" s="490"/>
      <c r="H87" s="490"/>
      <c r="I87" s="490"/>
      <c r="J87" s="490"/>
      <c r="K87" s="490"/>
      <c r="L87" s="490"/>
      <c r="M87" s="490"/>
    </row>
    <row r="88" spans="2:13" ht="25.5" customHeight="1" x14ac:dyDescent="0.25">
      <c r="B88" s="73" t="s">
        <v>102</v>
      </c>
      <c r="C88" s="492"/>
      <c r="D88" s="492"/>
      <c r="E88" s="492"/>
      <c r="F88" s="492"/>
      <c r="G88" s="492"/>
      <c r="H88" s="492"/>
      <c r="I88" s="492"/>
      <c r="J88" s="492"/>
      <c r="K88" s="492"/>
      <c r="L88" s="492"/>
      <c r="M88" s="492"/>
    </row>
    <row r="91" spans="2:13" ht="25.5" customHeight="1" x14ac:dyDescent="0.25">
      <c r="B91" s="487" t="s">
        <v>109</v>
      </c>
      <c r="C91" s="487"/>
      <c r="D91" s="487"/>
      <c r="E91" s="487"/>
      <c r="F91" s="487"/>
      <c r="G91" s="487"/>
      <c r="H91" s="487"/>
      <c r="I91" s="487"/>
      <c r="J91" s="487"/>
      <c r="K91" s="487"/>
      <c r="L91" s="487"/>
      <c r="M91" s="487"/>
    </row>
    <row r="92" spans="2:13" ht="25.5" customHeight="1" x14ac:dyDescent="0.25">
      <c r="B92" s="73" t="s">
        <v>98</v>
      </c>
      <c r="C92" s="489"/>
      <c r="D92" s="489"/>
      <c r="E92" s="489"/>
      <c r="F92" s="489"/>
      <c r="G92" s="489"/>
      <c r="H92" s="489"/>
      <c r="I92" s="489"/>
      <c r="J92" s="489"/>
      <c r="K92" s="489"/>
      <c r="L92" s="489"/>
      <c r="M92" s="489"/>
    </row>
    <row r="93" spans="2:13" ht="25.5" customHeight="1" x14ac:dyDescent="0.25">
      <c r="B93" s="73" t="s">
        <v>112</v>
      </c>
      <c r="C93" s="490"/>
      <c r="D93" s="490"/>
      <c r="E93" s="490"/>
      <c r="F93" s="490"/>
      <c r="G93" s="490"/>
      <c r="H93" s="490"/>
      <c r="I93" s="490"/>
      <c r="J93" s="490"/>
      <c r="K93" s="490"/>
      <c r="L93" s="490"/>
      <c r="M93" s="490"/>
    </row>
    <row r="94" spans="2:13" ht="25.5" customHeight="1" x14ac:dyDescent="0.25">
      <c r="B94" s="73" t="s">
        <v>113</v>
      </c>
      <c r="C94" s="491"/>
      <c r="D94" s="491"/>
      <c r="E94" s="491"/>
      <c r="F94" s="491"/>
      <c r="G94" s="491"/>
      <c r="H94" s="491"/>
      <c r="I94" s="491"/>
      <c r="J94" s="491"/>
      <c r="K94" s="491"/>
      <c r="L94" s="491"/>
      <c r="M94" s="491"/>
    </row>
    <row r="95" spans="2:13" ht="25.5" customHeight="1" x14ac:dyDescent="0.25">
      <c r="B95" s="73" t="s">
        <v>100</v>
      </c>
      <c r="C95" s="490"/>
      <c r="D95" s="490"/>
      <c r="E95" s="490"/>
      <c r="F95" s="490"/>
      <c r="G95" s="490"/>
      <c r="H95" s="490"/>
      <c r="I95" s="490"/>
      <c r="J95" s="490"/>
      <c r="K95" s="490"/>
      <c r="L95" s="490"/>
      <c r="M95" s="490"/>
    </row>
    <row r="96" spans="2:13" ht="25.5" customHeight="1" x14ac:dyDescent="0.25">
      <c r="B96" s="73" t="s">
        <v>101</v>
      </c>
      <c r="C96" s="492"/>
      <c r="D96" s="492"/>
      <c r="E96" s="492"/>
      <c r="F96" s="492"/>
      <c r="G96" s="492"/>
      <c r="H96" s="492"/>
      <c r="I96" s="492"/>
      <c r="J96" s="492"/>
      <c r="K96" s="492"/>
      <c r="L96" s="492"/>
      <c r="M96" s="492"/>
    </row>
    <row r="97" spans="2:13" ht="25.5" customHeight="1" x14ac:dyDescent="0.25">
      <c r="B97" s="73" t="s">
        <v>110</v>
      </c>
      <c r="C97" s="490"/>
      <c r="D97" s="490"/>
      <c r="E97" s="490"/>
      <c r="F97" s="490"/>
      <c r="G97" s="490"/>
      <c r="H97" s="490"/>
      <c r="I97" s="490"/>
      <c r="J97" s="490"/>
      <c r="K97" s="490"/>
      <c r="L97" s="490"/>
      <c r="M97" s="490"/>
    </row>
    <row r="98" spans="2:13" ht="25.5" customHeight="1" x14ac:dyDescent="0.25">
      <c r="B98" s="73" t="s">
        <v>111</v>
      </c>
      <c r="C98" s="492"/>
      <c r="D98" s="492"/>
      <c r="E98" s="492"/>
      <c r="F98" s="492"/>
      <c r="G98" s="492"/>
      <c r="H98" s="492"/>
      <c r="I98" s="492"/>
      <c r="J98" s="492"/>
      <c r="K98" s="492"/>
      <c r="L98" s="492"/>
      <c r="M98" s="492"/>
    </row>
    <row r="99" spans="2:13" ht="33" customHeight="1" x14ac:dyDescent="0.25">
      <c r="B99" s="72" t="s">
        <v>99</v>
      </c>
      <c r="C99" s="490"/>
      <c r="D99" s="490"/>
      <c r="E99" s="490"/>
      <c r="F99" s="490"/>
      <c r="G99" s="490"/>
      <c r="H99" s="490"/>
      <c r="I99" s="490"/>
      <c r="J99" s="490"/>
      <c r="K99" s="490"/>
      <c r="L99" s="490"/>
      <c r="M99" s="490"/>
    </row>
    <row r="100" spans="2:13" ht="25.5" customHeight="1" x14ac:dyDescent="0.25">
      <c r="B100" s="73" t="s">
        <v>102</v>
      </c>
      <c r="C100" s="492"/>
      <c r="D100" s="492"/>
      <c r="E100" s="492"/>
      <c r="F100" s="492"/>
      <c r="G100" s="492"/>
      <c r="H100" s="492"/>
      <c r="I100" s="492"/>
      <c r="J100" s="492"/>
      <c r="K100" s="492"/>
      <c r="L100" s="492"/>
      <c r="M100" s="492"/>
    </row>
  </sheetData>
  <sheetProtection password="C698" sheet="1" objects="1" scenarios="1"/>
  <mergeCells count="81">
    <mergeCell ref="C96:M96"/>
    <mergeCell ref="C97:M97"/>
    <mergeCell ref="C98:M98"/>
    <mergeCell ref="C99:M99"/>
    <mergeCell ref="C100:M100"/>
    <mergeCell ref="B91:M91"/>
    <mergeCell ref="C92:M92"/>
    <mergeCell ref="C93:M93"/>
    <mergeCell ref="C94:M94"/>
    <mergeCell ref="C95:M95"/>
    <mergeCell ref="C84:M84"/>
    <mergeCell ref="C85:M85"/>
    <mergeCell ref="C86:M86"/>
    <mergeCell ref="C87:M87"/>
    <mergeCell ref="C88:M88"/>
    <mergeCell ref="B79:M79"/>
    <mergeCell ref="C80:M80"/>
    <mergeCell ref="C81:M81"/>
    <mergeCell ref="C82:M82"/>
    <mergeCell ref="C83:M83"/>
    <mergeCell ref="C72:M72"/>
    <mergeCell ref="C73:M73"/>
    <mergeCell ref="C74:M74"/>
    <mergeCell ref="C75:M75"/>
    <mergeCell ref="C76:M76"/>
    <mergeCell ref="B67:M67"/>
    <mergeCell ref="C68:M68"/>
    <mergeCell ref="C69:M69"/>
    <mergeCell ref="C70:M70"/>
    <mergeCell ref="C71:M71"/>
    <mergeCell ref="C60:M60"/>
    <mergeCell ref="C61:M61"/>
    <mergeCell ref="C62:M62"/>
    <mergeCell ref="C63:M63"/>
    <mergeCell ref="C64:M64"/>
    <mergeCell ref="B55:M55"/>
    <mergeCell ref="C56:M56"/>
    <mergeCell ref="C57:M57"/>
    <mergeCell ref="C58:M58"/>
    <mergeCell ref="C59:M59"/>
    <mergeCell ref="C48:M48"/>
    <mergeCell ref="C49:M49"/>
    <mergeCell ref="C50:M50"/>
    <mergeCell ref="C51:M51"/>
    <mergeCell ref="C52:M52"/>
    <mergeCell ref="B43:M43"/>
    <mergeCell ref="C44:M44"/>
    <mergeCell ref="C45:M45"/>
    <mergeCell ref="C46:M46"/>
    <mergeCell ref="C47:M47"/>
    <mergeCell ref="C36:M36"/>
    <mergeCell ref="C37:M37"/>
    <mergeCell ref="C38:M38"/>
    <mergeCell ref="C39:M39"/>
    <mergeCell ref="C40:M40"/>
    <mergeCell ref="B31:M31"/>
    <mergeCell ref="C32:M32"/>
    <mergeCell ref="C33:M33"/>
    <mergeCell ref="C34:M34"/>
    <mergeCell ref="C35:M35"/>
    <mergeCell ref="C24:M24"/>
    <mergeCell ref="C25:M25"/>
    <mergeCell ref="C26:M26"/>
    <mergeCell ref="C27:M27"/>
    <mergeCell ref="C28:M28"/>
    <mergeCell ref="B19:M19"/>
    <mergeCell ref="C20:M20"/>
    <mergeCell ref="C21:M21"/>
    <mergeCell ref="C22:M22"/>
    <mergeCell ref="C23:M23"/>
    <mergeCell ref="C16:M16"/>
    <mergeCell ref="B7:M7"/>
    <mergeCell ref="C8:M8"/>
    <mergeCell ref="C9:M9"/>
    <mergeCell ref="C10:M10"/>
    <mergeCell ref="C11:M11"/>
    <mergeCell ref="D2:J3"/>
    <mergeCell ref="C12:M12"/>
    <mergeCell ref="C13:M13"/>
    <mergeCell ref="C14:M14"/>
    <mergeCell ref="C15:M15"/>
  </mergeCells>
  <pageMargins left="0.511811024" right="0.511811024" top="0.78740157499999996" bottom="0.78740157499999996" header="0.31496062000000002" footer="0.31496062000000002"/>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J4"/>
  <sheetViews>
    <sheetView showGridLines="0" workbookViewId="0">
      <selection activeCell="S94" sqref="S94"/>
    </sheetView>
  </sheetViews>
  <sheetFormatPr defaultRowHeight="15" x14ac:dyDescent="0.25"/>
  <cols>
    <col min="1" max="16384" width="9.140625" style="36"/>
  </cols>
  <sheetData>
    <row r="1" spans="4:10" s="52" customFormat="1" x14ac:dyDescent="0.25"/>
    <row r="2" spans="4:10" s="52" customFormat="1" x14ac:dyDescent="0.25">
      <c r="D2" s="319" t="s">
        <v>92</v>
      </c>
      <c r="E2" s="319"/>
      <c r="F2" s="319"/>
      <c r="G2" s="319"/>
      <c r="H2" s="319"/>
      <c r="I2" s="319"/>
      <c r="J2" s="319"/>
    </row>
    <row r="3" spans="4:10" s="52" customFormat="1" x14ac:dyDescent="0.25">
      <c r="D3" s="319"/>
      <c r="E3" s="319"/>
      <c r="F3" s="319"/>
      <c r="G3" s="319"/>
      <c r="H3" s="319"/>
      <c r="I3" s="319"/>
      <c r="J3" s="319"/>
    </row>
    <row r="4" spans="4:10" s="52" customFormat="1" x14ac:dyDescent="0.25"/>
  </sheetData>
  <sheetProtection password="C698" sheet="1" objects="1" scenarios="1"/>
  <mergeCells count="1">
    <mergeCell ref="D2:J3"/>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Resumo</vt:lpstr>
      <vt:lpstr>Cliente</vt:lpstr>
      <vt:lpstr>Controle de Custos</vt:lpstr>
      <vt:lpstr>Gastos</vt:lpstr>
      <vt:lpstr>Prazos</vt:lpstr>
      <vt:lpstr>Qualidade</vt:lpstr>
      <vt:lpstr>Riscos</vt:lpstr>
      <vt:lpstr>GC</vt:lpstr>
      <vt:lpstr>Instruções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dc:creator>
  <cp:lastModifiedBy>PEDRO</cp:lastModifiedBy>
  <dcterms:created xsi:type="dcterms:W3CDTF">2010-08-29T18:32:39Z</dcterms:created>
  <dcterms:modified xsi:type="dcterms:W3CDTF">2012-11-06T03:05:16Z</dcterms:modified>
</cp:coreProperties>
</file>